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eenit Vishwakarma\Downloads\"/>
    </mc:Choice>
  </mc:AlternateContent>
  <xr:revisionPtr revIDLastSave="0" documentId="13_ncr:1_{BC7EF1F7-AF58-4158-90D9-8718D089D565}" xr6:coauthVersionLast="47" xr6:coauthVersionMax="47" xr10:uidLastSave="{00000000-0000-0000-0000-000000000000}"/>
  <bookViews>
    <workbookView xWindow="-108" yWindow="-108" windowWidth="23256" windowHeight="12456" activeTab="2" xr2:uid="{8EC1FBF0-F390-4246-BF0C-9528B6D3345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3" l="1"/>
  <c r="M13" i="3"/>
  <c r="M5" i="3"/>
  <c r="M9" i="3" a="1"/>
  <c r="M9" i="3" s="1"/>
  <c r="P6" i="3"/>
  <c r="P2" i="3"/>
  <c r="M2" i="3"/>
  <c r="R7" i="2"/>
  <c r="R8" i="2"/>
  <c r="R9" i="2"/>
  <c r="R10" i="2"/>
  <c r="R11" i="2"/>
  <c r="R6" i="2"/>
  <c r="Q7" i="2" a="1"/>
  <c r="Q7" i="2" s="1"/>
  <c r="Q8" i="2" a="1"/>
  <c r="Q8" i="2" s="1"/>
  <c r="Q9" i="2" a="1"/>
  <c r="Q9" i="2" s="1"/>
  <c r="Q10" i="2" a="1"/>
  <c r="Q10" i="2" s="1"/>
  <c r="Q11" i="2" a="1"/>
  <c r="Q11" i="2" s="1"/>
  <c r="Q6" i="2" a="1"/>
  <c r="Q6" i="2" s="1"/>
  <c r="M17" i="1"/>
  <c r="M14" i="1" a="1"/>
  <c r="M14" i="1" s="1"/>
  <c r="M6" i="1" a="1"/>
  <c r="M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<sst xmlns="http://schemas.openxmlformats.org/spreadsheetml/2006/main" count="305" uniqueCount="98">
  <si>
    <t>Emp ID</t>
  </si>
  <si>
    <t>Employee Name</t>
  </si>
  <si>
    <t>Department</t>
  </si>
  <si>
    <t>City</t>
  </si>
  <si>
    <t>Designation</t>
  </si>
  <si>
    <t>Salary</t>
  </si>
  <si>
    <t>Bonus</t>
  </si>
  <si>
    <t>Joining Date</t>
  </si>
  <si>
    <t>Rating</t>
  </si>
  <si>
    <t>Status</t>
  </si>
  <si>
    <t>EMP101</t>
  </si>
  <si>
    <t>Amit Sharma</t>
  </si>
  <si>
    <t>Sales</t>
  </si>
  <si>
    <t>Delhi</t>
  </si>
  <si>
    <t>Executive</t>
  </si>
  <si>
    <t>A</t>
  </si>
  <si>
    <t>Active</t>
  </si>
  <si>
    <t>EMP102</t>
  </si>
  <si>
    <t>Neha Verma</t>
  </si>
  <si>
    <t>HR</t>
  </si>
  <si>
    <t>Lucknow</t>
  </si>
  <si>
    <t>HR Executive</t>
  </si>
  <si>
    <t>B</t>
  </si>
  <si>
    <t>EMP103</t>
  </si>
  <si>
    <t>Rahul Singh</t>
  </si>
  <si>
    <t>IT</t>
  </si>
  <si>
    <t>Noida</t>
  </si>
  <si>
    <t>Developer</t>
  </si>
  <si>
    <t>EMP104</t>
  </si>
  <si>
    <t>Priya Gupta</t>
  </si>
  <si>
    <t>Finance</t>
  </si>
  <si>
    <t>Kanpur</t>
  </si>
  <si>
    <t>Accountant</t>
  </si>
  <si>
    <t>EMP105</t>
  </si>
  <si>
    <t>Ankit Yadav</t>
  </si>
  <si>
    <t>Agra</t>
  </si>
  <si>
    <t>Sales Officer</t>
  </si>
  <si>
    <t>C</t>
  </si>
  <si>
    <t>EMP106</t>
  </si>
  <si>
    <t>Pooja Mishra</t>
  </si>
  <si>
    <t>Software Engineer</t>
  </si>
  <si>
    <t>EMP107</t>
  </si>
  <si>
    <t>Vivek Kumar</t>
  </si>
  <si>
    <t>Jaipur</t>
  </si>
  <si>
    <t>HR Manager</t>
  </si>
  <si>
    <t>EMP108</t>
  </si>
  <si>
    <t>Sneha Patel</t>
  </si>
  <si>
    <t>Marketing</t>
  </si>
  <si>
    <t>Bhopal</t>
  </si>
  <si>
    <t>Marketing Executive</t>
  </si>
  <si>
    <t>EMP109</t>
  </si>
  <si>
    <t>Rohit Soni</t>
  </si>
  <si>
    <t>Data Analyst</t>
  </si>
  <si>
    <t>EMP110</t>
  </si>
  <si>
    <t>Anjali Singh</t>
  </si>
  <si>
    <t>Finance Manager</t>
  </si>
  <si>
    <t>EMP111</t>
  </si>
  <si>
    <t>Mohit Jain</t>
  </si>
  <si>
    <t>Sales Executive</t>
  </si>
  <si>
    <t>EMP112</t>
  </si>
  <si>
    <t>Kiran Yadav</t>
  </si>
  <si>
    <t>Tester</t>
  </si>
  <si>
    <t>EMP113</t>
  </si>
  <si>
    <t>Deepak Sharma</t>
  </si>
  <si>
    <t>Admin</t>
  </si>
  <si>
    <t>Office Admin</t>
  </si>
  <si>
    <t>EMP114</t>
  </si>
  <si>
    <t>Team Lead</t>
  </si>
  <si>
    <t>EMP115</t>
  </si>
  <si>
    <t>Arjun Gupta</t>
  </si>
  <si>
    <t>SEO Executive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</si>
  <si>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</si>
  <si>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</si>
  <si>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</si>
  <si>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</si>
  <si>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</si>
  <si>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</si>
  <si>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</si>
  <si>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</si>
  <si>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</si>
  <si>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</si>
  <si>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</si>
  <si>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</si>
  <si>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Aarav Sharma</t>
  </si>
  <si>
    <t>Priya Verma</t>
  </si>
  <si>
    <t>Rohit Singh</t>
  </si>
  <si>
    <t>Neha Gupta</t>
  </si>
  <si>
    <t>Aditya Kumar</t>
  </si>
  <si>
    <t>Ananya Mishra</t>
  </si>
  <si>
    <t>Vivek Yadav</t>
  </si>
  <si>
    <t>Pooja Patel</t>
  </si>
  <si>
    <t>Karan Tiwari</t>
  </si>
  <si>
    <t>Sneha Joshi</t>
  </si>
  <si>
    <t>Month</t>
  </si>
  <si>
    <t>Result</t>
  </si>
  <si>
    <t>DOUBLE XLOOKUP</t>
  </si>
  <si>
    <t>BASIC  XLOOKUP PRACTICE DATASET</t>
  </si>
  <si>
    <t>Sharma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</si>
</sst>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48"/>
      <color rgb="FFFF0000"/>
      <name val="Aptos Narrow"/>
      <family val="2"/>
      <scheme val="minor"/>
    </font>
    <font>
      <b/>
      <sz val="28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5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5" fontId="0" fillId="0" borderId="1" xfId="0" applyNumberFormat="1" applyBorder="1" applyAlignment="1">
      <alignment vertical="center"/>
    </xf>
    <xf numFmtId="0" fontId="0" fillId="0" borderId="1" xfId="0" applyBorder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0B66-15F0-4215-898E-1D76A6C08F4F}">
  <dimension ref="A1:N20"/>
  <sheetViews>
    <sheetView zoomScale="130" zoomScaleNormal="130" workbookViewId="0">
      <selection sqref="A1:J3"/>
    </sheetView>
  </sheetViews>
  <sheetFormatPr defaultRowHeight="14.4" x14ac:dyDescent="0.3"/>
  <cols>
    <col min="1" max="1" width="7.5546875" bestFit="1" customWidth="1"/>
    <col min="2" max="2" width="14.6640625" bestFit="1" customWidth="1"/>
    <col min="3" max="3" width="11" bestFit="1" customWidth="1"/>
    <col min="4" max="4" width="8.109375" bestFit="1" customWidth="1"/>
    <col min="5" max="5" width="16.88671875" bestFit="1" customWidth="1"/>
    <col min="6" max="6" width="6.21875" bestFit="1" customWidth="1"/>
    <col min="7" max="7" width="6" bestFit="1" customWidth="1"/>
    <col min="8" max="8" width="10.88671875" bestFit="1" customWidth="1"/>
    <col min="9" max="9" width="6.21875" bestFit="1" customWidth="1"/>
    <col min="10" max="10" width="6.33203125" bestFit="1" customWidth="1"/>
    <col min="12" max="12" width="14.6640625" bestFit="1" customWidth="1"/>
    <col min="13" max="13" width="17.109375" bestFit="1" customWidth="1"/>
  </cols>
  <sheetData>
    <row r="1" spans="1:14" x14ac:dyDescent="0.3">
      <c r="A1" s="16" t="s">
        <v>96</v>
      </c>
      <c r="B1" s="16"/>
      <c r="C1" s="16"/>
      <c r="D1" s="16"/>
      <c r="E1" s="16"/>
      <c r="F1" s="16"/>
      <c r="G1" s="16"/>
      <c r="H1" s="16"/>
      <c r="I1" s="16"/>
      <c r="J1" s="16"/>
    </row>
    <row r="2" spans="1:14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4" x14ac:dyDescent="0.3">
      <c r="A3" s="16"/>
      <c r="B3" s="16"/>
      <c r="C3" s="16"/>
      <c r="D3" s="16"/>
      <c r="E3" s="16"/>
      <c r="F3" s="16"/>
      <c r="G3" s="16"/>
      <c r="H3" s="16"/>
      <c r="I3" s="16"/>
      <c r="J3" s="16"/>
    </row>
    <row r="5" spans="1:14" x14ac:dyDescent="0.3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L5" s="9" t="s">
        <v>0</v>
      </c>
      <c r="M5" s="8" t="s">
        <v>59</v>
      </c>
    </row>
    <row r="6" spans="1:14" x14ac:dyDescent="0.3">
      <c r="A6" s="8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8">
        <v>35000</v>
      </c>
      <c r="G6" s="8">
        <v>3000</v>
      </c>
      <c r="H6" s="10">
        <v>44573</v>
      </c>
      <c r="I6" s="7" t="s">
        <v>15</v>
      </c>
      <c r="J6" s="7" t="s">
        <v>16</v>
      </c>
      <c r="L6" s="9" t="s">
        <v>1</v>
      </c>
      <c r="M6" s="11" t="str" cm="1">
        <f t="array" ref="M6:M9">TRANSPOSE(_xlfn.XLOOKUP(M5,A5:A20,B5:E20))</f>
        <v>Kiran Yadav</v>
      </c>
    </row>
    <row r="7" spans="1:14" x14ac:dyDescent="0.3">
      <c r="A7" s="8" t="s">
        <v>17</v>
      </c>
      <c r="B7" s="7" t="s">
        <v>18</v>
      </c>
      <c r="C7" s="7" t="s">
        <v>19</v>
      </c>
      <c r="D7" s="7" t="s">
        <v>20</v>
      </c>
      <c r="E7" s="7" t="s">
        <v>21</v>
      </c>
      <c r="F7" s="8">
        <v>42000</v>
      </c>
      <c r="G7" s="8">
        <v>4000</v>
      </c>
      <c r="H7" s="10">
        <v>44242</v>
      </c>
      <c r="I7" s="7" t="s">
        <v>22</v>
      </c>
      <c r="J7" s="7" t="s">
        <v>16</v>
      </c>
      <c r="L7" s="9" t="s">
        <v>2</v>
      </c>
      <c r="M7" s="11" t="str">
        <v>IT</v>
      </c>
    </row>
    <row r="8" spans="1:14" x14ac:dyDescent="0.3">
      <c r="A8" s="8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8">
        <v>58000</v>
      </c>
      <c r="G8" s="8">
        <v>7000</v>
      </c>
      <c r="H8" s="10">
        <v>43910</v>
      </c>
      <c r="I8" s="7" t="s">
        <v>15</v>
      </c>
      <c r="J8" s="7" t="s">
        <v>16</v>
      </c>
      <c r="L8" s="9" t="s">
        <v>3</v>
      </c>
      <c r="M8" s="11" t="str">
        <v>Noida</v>
      </c>
    </row>
    <row r="9" spans="1:14" x14ac:dyDescent="0.3">
      <c r="A9" s="8" t="s">
        <v>28</v>
      </c>
      <c r="B9" s="7" t="s">
        <v>29</v>
      </c>
      <c r="C9" s="7" t="s">
        <v>30</v>
      </c>
      <c r="D9" s="7" t="s">
        <v>31</v>
      </c>
      <c r="E9" s="7" t="s">
        <v>32</v>
      </c>
      <c r="F9" s="8">
        <v>47000</v>
      </c>
      <c r="G9" s="8">
        <v>5000</v>
      </c>
      <c r="H9" s="10">
        <v>45034</v>
      </c>
      <c r="I9" s="7" t="s">
        <v>22</v>
      </c>
      <c r="J9" s="7" t="s">
        <v>16</v>
      </c>
      <c r="L9" s="9" t="s">
        <v>4</v>
      </c>
      <c r="M9" s="11" t="str">
        <v>Tester</v>
      </c>
    </row>
    <row r="10" spans="1:14" x14ac:dyDescent="0.3">
      <c r="A10" s="8" t="s">
        <v>33</v>
      </c>
      <c r="B10" s="7" t="s">
        <v>34</v>
      </c>
      <c r="C10" s="7" t="s">
        <v>12</v>
      </c>
      <c r="D10" s="7" t="s">
        <v>35</v>
      </c>
      <c r="E10" s="7" t="s">
        <v>36</v>
      </c>
      <c r="F10" s="8">
        <v>39000</v>
      </c>
      <c r="G10" s="8">
        <v>3500</v>
      </c>
      <c r="H10" s="10">
        <v>44706</v>
      </c>
      <c r="I10" s="7" t="s">
        <v>37</v>
      </c>
      <c r="J10" s="7" t="s">
        <v>16</v>
      </c>
    </row>
    <row r="11" spans="1:14" x14ac:dyDescent="0.3">
      <c r="A11" s="8" t="s">
        <v>38</v>
      </c>
      <c r="B11" s="7" t="s">
        <v>39</v>
      </c>
      <c r="C11" s="7" t="s">
        <v>25</v>
      </c>
      <c r="D11" s="7" t="s">
        <v>13</v>
      </c>
      <c r="E11" s="7" t="s">
        <v>40</v>
      </c>
      <c r="F11" s="8">
        <v>68000</v>
      </c>
      <c r="G11" s="8">
        <v>9000</v>
      </c>
      <c r="H11" s="10">
        <v>43626</v>
      </c>
      <c r="I11" s="7" t="s">
        <v>15</v>
      </c>
      <c r="J11" s="7" t="s">
        <v>16</v>
      </c>
    </row>
    <row r="12" spans="1:14" x14ac:dyDescent="0.3">
      <c r="A12" s="8" t="s">
        <v>41</v>
      </c>
      <c r="B12" s="7" t="s">
        <v>42</v>
      </c>
      <c r="C12" s="7" t="s">
        <v>19</v>
      </c>
      <c r="D12" s="7" t="s">
        <v>43</v>
      </c>
      <c r="E12" s="7" t="s">
        <v>44</v>
      </c>
      <c r="F12" s="8">
        <v>62000</v>
      </c>
      <c r="G12" s="8">
        <v>8500</v>
      </c>
      <c r="H12" s="10">
        <v>43286</v>
      </c>
      <c r="I12" s="7" t="s">
        <v>15</v>
      </c>
      <c r="J12" s="7" t="s">
        <v>16</v>
      </c>
    </row>
    <row r="13" spans="1:14" x14ac:dyDescent="0.3">
      <c r="A13" s="8" t="s">
        <v>45</v>
      </c>
      <c r="B13" s="7" t="s">
        <v>46</v>
      </c>
      <c r="C13" s="7" t="s">
        <v>47</v>
      </c>
      <c r="D13" s="7" t="s">
        <v>48</v>
      </c>
      <c r="E13" s="7" t="s">
        <v>49</v>
      </c>
      <c r="F13" s="8">
        <v>45000</v>
      </c>
      <c r="G13" s="8">
        <v>4500</v>
      </c>
      <c r="H13" s="10">
        <v>44416</v>
      </c>
      <c r="I13" s="7" t="s">
        <v>22</v>
      </c>
      <c r="J13" s="7" t="s">
        <v>16</v>
      </c>
      <c r="L13" s="9" t="s">
        <v>0</v>
      </c>
      <c r="M13" s="9" t="s">
        <v>5</v>
      </c>
      <c r="N13" s="9" t="s">
        <v>6</v>
      </c>
    </row>
    <row r="14" spans="1:14" x14ac:dyDescent="0.3">
      <c r="A14" s="8" t="s">
        <v>50</v>
      </c>
      <c r="B14" s="7" t="s">
        <v>51</v>
      </c>
      <c r="C14" s="7" t="s">
        <v>25</v>
      </c>
      <c r="D14" s="7" t="s">
        <v>20</v>
      </c>
      <c r="E14" s="7" t="s">
        <v>52</v>
      </c>
      <c r="F14" s="8">
        <v>56000</v>
      </c>
      <c r="G14" s="8">
        <v>6000</v>
      </c>
      <c r="H14" s="10">
        <v>44091</v>
      </c>
      <c r="I14" s="7" t="s">
        <v>15</v>
      </c>
      <c r="J14" s="7" t="s">
        <v>16</v>
      </c>
      <c r="L14" s="8" t="s">
        <v>38</v>
      </c>
      <c r="M14" s="11" cm="1">
        <f t="array" ref="M14:N14">_xlfn.XLOOKUP(L14,A5:A20,F5:G20)</f>
        <v>68000</v>
      </c>
      <c r="N14" s="11">
        <v>9000</v>
      </c>
    </row>
    <row r="15" spans="1:14" x14ac:dyDescent="0.3">
      <c r="A15" s="8" t="s">
        <v>53</v>
      </c>
      <c r="B15" s="7" t="s">
        <v>54</v>
      </c>
      <c r="C15" s="7" t="s">
        <v>30</v>
      </c>
      <c r="D15" s="7" t="s">
        <v>13</v>
      </c>
      <c r="E15" s="7" t="s">
        <v>55</v>
      </c>
      <c r="F15" s="8">
        <v>72000</v>
      </c>
      <c r="G15" s="8">
        <v>10000</v>
      </c>
      <c r="H15" s="10">
        <v>43019</v>
      </c>
      <c r="I15" s="7" t="s">
        <v>15</v>
      </c>
      <c r="J15" s="7" t="s">
        <v>16</v>
      </c>
    </row>
    <row r="16" spans="1:14" x14ac:dyDescent="0.3">
      <c r="A16" s="8" t="s">
        <v>56</v>
      </c>
      <c r="B16" s="7" t="s">
        <v>57</v>
      </c>
      <c r="C16" s="7" t="s">
        <v>12</v>
      </c>
      <c r="D16" s="7" t="s">
        <v>43</v>
      </c>
      <c r="E16" s="7" t="s">
        <v>58</v>
      </c>
      <c r="F16" s="8">
        <v>37000</v>
      </c>
      <c r="G16" s="8">
        <v>2800</v>
      </c>
      <c r="H16" s="10">
        <v>45249</v>
      </c>
      <c r="I16" s="7" t="s">
        <v>37</v>
      </c>
      <c r="J16" s="7" t="s">
        <v>16</v>
      </c>
      <c r="L16" s="9" t="s">
        <v>1</v>
      </c>
      <c r="M16" s="9" t="s">
        <v>0</v>
      </c>
    </row>
    <row r="17" spans="1:13" x14ac:dyDescent="0.3">
      <c r="A17" s="8" t="s">
        <v>59</v>
      </c>
      <c r="B17" s="7" t="s">
        <v>60</v>
      </c>
      <c r="C17" s="7" t="s">
        <v>25</v>
      </c>
      <c r="D17" s="7" t="s">
        <v>26</v>
      </c>
      <c r="E17" s="7" t="s">
        <v>61</v>
      </c>
      <c r="F17" s="8">
        <v>49000</v>
      </c>
      <c r="G17" s="8">
        <v>4200</v>
      </c>
      <c r="H17" s="10">
        <v>44919</v>
      </c>
      <c r="I17" s="7" t="s">
        <v>22</v>
      </c>
      <c r="J17" s="7" t="s">
        <v>16</v>
      </c>
      <c r="L17" s="7" t="s">
        <v>51</v>
      </c>
      <c r="M17" s="11" t="str">
        <f>_xlfn.XLOOKUP(L17,B5:B20,A5:A20)</f>
        <v>EMP109</v>
      </c>
    </row>
    <row r="18" spans="1:13" x14ac:dyDescent="0.3">
      <c r="A18" s="8" t="s">
        <v>62</v>
      </c>
      <c r="B18" s="7" t="s">
        <v>63</v>
      </c>
      <c r="C18" s="7" t="s">
        <v>64</v>
      </c>
      <c r="D18" s="7" t="s">
        <v>20</v>
      </c>
      <c r="E18" s="7" t="s">
        <v>65</v>
      </c>
      <c r="F18" s="8">
        <v>33000</v>
      </c>
      <c r="G18" s="8">
        <v>2500</v>
      </c>
      <c r="H18" s="10">
        <v>45300</v>
      </c>
      <c r="I18" s="7" t="s">
        <v>22</v>
      </c>
      <c r="J18" s="7" t="s">
        <v>16</v>
      </c>
    </row>
    <row r="19" spans="1:13" x14ac:dyDescent="0.3">
      <c r="A19" s="8" t="s">
        <v>66</v>
      </c>
      <c r="B19" s="7" t="s">
        <v>18</v>
      </c>
      <c r="C19" s="7" t="s">
        <v>25</v>
      </c>
      <c r="D19" s="7" t="s">
        <v>13</v>
      </c>
      <c r="E19" s="7" t="s">
        <v>67</v>
      </c>
      <c r="F19" s="8">
        <v>76000</v>
      </c>
      <c r="G19" s="8">
        <v>11000</v>
      </c>
      <c r="H19" s="10">
        <v>43134</v>
      </c>
      <c r="I19" s="7" t="s">
        <v>15</v>
      </c>
      <c r="J19" s="7" t="s">
        <v>16</v>
      </c>
    </row>
    <row r="20" spans="1:13" x14ac:dyDescent="0.3">
      <c r="A20" s="8" t="s">
        <v>68</v>
      </c>
      <c r="B20" s="7" t="s">
        <v>69</v>
      </c>
      <c r="C20" s="7" t="s">
        <v>47</v>
      </c>
      <c r="D20" s="7" t="s">
        <v>31</v>
      </c>
      <c r="E20" s="7" t="s">
        <v>70</v>
      </c>
      <c r="F20" s="8">
        <v>41000</v>
      </c>
      <c r="G20" s="8">
        <v>3800</v>
      </c>
      <c r="H20" s="10">
        <v>45001</v>
      </c>
      <c r="I20" s="7" t="s">
        <v>22</v>
      </c>
      <c r="J20" s="7" t="s">
        <v>16</v>
      </c>
    </row>
  </sheetData>
  <mergeCells count="1">
    <mergeCell ref="A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92CD1-DB95-4F37-864D-A798AF7DB5D5}">
  <dimension ref="A1:R24"/>
  <sheetViews>
    <sheetView zoomScale="120" zoomScaleNormal="120" workbookViewId="0">
      <selection activeCell="R6" sqref="R6:R11"/>
    </sheetView>
  </sheetViews>
  <sheetFormatPr defaultRowHeight="14.4" x14ac:dyDescent="0.3"/>
  <cols>
    <col min="1" max="1" width="14.6640625" bestFit="1" customWidth="1"/>
    <col min="2" max="2" width="6" bestFit="1" customWidth="1"/>
    <col min="3" max="3" width="10.6640625" customWidth="1"/>
    <col min="4" max="13" width="6" bestFit="1" customWidth="1"/>
    <col min="15" max="15" width="14.6640625" bestFit="1" customWidth="1"/>
    <col min="16" max="16" width="6.21875" bestFit="1" customWidth="1"/>
    <col min="17" max="17" width="8" bestFit="1" customWidth="1"/>
  </cols>
  <sheetData>
    <row r="1" spans="1:18" x14ac:dyDescent="0.3">
      <c r="A1" s="17" t="s">
        <v>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8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8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5" spans="1:18" x14ac:dyDescent="0.3">
      <c r="A5" s="5" t="s">
        <v>1</v>
      </c>
      <c r="B5" s="6" t="s">
        <v>71</v>
      </c>
      <c r="C5" s="6" t="s">
        <v>72</v>
      </c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79</v>
      </c>
      <c r="K5" s="6" t="s">
        <v>80</v>
      </c>
      <c r="L5" s="6" t="s">
        <v>81</v>
      </c>
      <c r="M5" s="6" t="s">
        <v>82</v>
      </c>
      <c r="O5" s="5" t="s">
        <v>1</v>
      </c>
      <c r="P5" s="5" t="s">
        <v>93</v>
      </c>
      <c r="Q5" s="5" t="s">
        <v>94</v>
      </c>
    </row>
    <row r="6" spans="1:18" x14ac:dyDescent="0.3">
      <c r="A6" s="7" t="s">
        <v>83</v>
      </c>
      <c r="B6" s="8">
        <v>45000</v>
      </c>
      <c r="C6" s="8">
        <v>47000</v>
      </c>
      <c r="D6" s="8">
        <v>46500</v>
      </c>
      <c r="E6" s="8">
        <v>48000</v>
      </c>
      <c r="F6" s="8">
        <v>49000</v>
      </c>
      <c r="G6" s="8">
        <v>50000</v>
      </c>
      <c r="H6" s="8">
        <v>51000</v>
      </c>
      <c r="I6" s="8">
        <v>50500</v>
      </c>
      <c r="J6" s="8">
        <v>52000</v>
      </c>
      <c r="K6" s="8">
        <v>53000</v>
      </c>
      <c r="L6" s="8">
        <v>54000</v>
      </c>
      <c r="M6" s="8">
        <v>55000</v>
      </c>
      <c r="O6" s="7" t="s">
        <v>86</v>
      </c>
      <c r="P6" s="7" t="s">
        <v>78</v>
      </c>
      <c r="Q6" s="7" cm="1">
        <f t="array" ref="Q6">_xlfn.XLOOKUP(O6,$A$5:$A$15,_xlfn.XLOOKUP(P6,$A$5:$M$5,$A$5:$M$15))</f>
        <v>56000</v>
      </c>
      <c r="R6">
        <f>INDEX($A$5:$M$15,MATCH(O6,$A$5:$A$15,0),MATCH(P6,$A$5:$M$5,0))</f>
        <v>56000</v>
      </c>
    </row>
    <row r="7" spans="1:18" x14ac:dyDescent="0.3">
      <c r="A7" s="7" t="s">
        <v>84</v>
      </c>
      <c r="B7" s="8">
        <v>42000</v>
      </c>
      <c r="C7" s="8">
        <v>43000</v>
      </c>
      <c r="D7" s="8">
        <v>43500</v>
      </c>
      <c r="E7" s="8">
        <v>44000</v>
      </c>
      <c r="F7" s="8">
        <v>44500</v>
      </c>
      <c r="G7" s="8">
        <v>45000</v>
      </c>
      <c r="H7" s="8">
        <v>45500</v>
      </c>
      <c r="I7" s="8">
        <v>46000</v>
      </c>
      <c r="J7" s="8">
        <v>47000</v>
      </c>
      <c r="K7" s="8">
        <v>47500</v>
      </c>
      <c r="L7" s="8">
        <v>48000</v>
      </c>
      <c r="M7" s="8">
        <v>49000</v>
      </c>
      <c r="O7" s="7" t="s">
        <v>91</v>
      </c>
      <c r="P7" s="7" t="s">
        <v>82</v>
      </c>
      <c r="Q7" s="7" cm="1">
        <f t="array" ref="Q7">_xlfn.XLOOKUP(O7,$A$5:$A$15,_xlfn.XLOOKUP(P7,$A$5:$M$5,$A$5:$M$15))</f>
        <v>57000</v>
      </c>
      <c r="R7">
        <f t="shared" ref="R7:R11" si="0">INDEX($A$5:$M$15,MATCH(O7,$A$5:$A$15,0),MATCH(P7,$A$5:$M$5,0))</f>
        <v>57000</v>
      </c>
    </row>
    <row r="8" spans="1:18" x14ac:dyDescent="0.3">
      <c r="A8" s="7" t="s">
        <v>85</v>
      </c>
      <c r="B8" s="8">
        <v>39000</v>
      </c>
      <c r="C8" s="8">
        <v>40000</v>
      </c>
      <c r="D8" s="8">
        <v>41000</v>
      </c>
      <c r="E8" s="8">
        <v>42000</v>
      </c>
      <c r="F8" s="8">
        <v>42500</v>
      </c>
      <c r="G8" s="8">
        <v>43000</v>
      </c>
      <c r="H8" s="8">
        <v>44000</v>
      </c>
      <c r="I8" s="8">
        <v>44500</v>
      </c>
      <c r="J8" s="8">
        <v>45000</v>
      </c>
      <c r="K8" s="8">
        <v>46000</v>
      </c>
      <c r="L8" s="8">
        <v>47000</v>
      </c>
      <c r="M8" s="8">
        <v>48000</v>
      </c>
      <c r="O8" s="7" t="s">
        <v>83</v>
      </c>
      <c r="P8" s="7" t="s">
        <v>74</v>
      </c>
      <c r="Q8" s="7" cm="1">
        <f t="array" ref="Q8">_xlfn.XLOOKUP(O8,$A$5:$A$15,_xlfn.XLOOKUP(P8,$A$5:$M$5,$A$5:$M$15))</f>
        <v>48000</v>
      </c>
      <c r="R8">
        <f t="shared" si="0"/>
        <v>48000</v>
      </c>
    </row>
    <row r="9" spans="1:18" x14ac:dyDescent="0.3">
      <c r="A9" s="7" t="s">
        <v>86</v>
      </c>
      <c r="B9" s="8">
        <v>51000</v>
      </c>
      <c r="C9" s="8">
        <v>51500</v>
      </c>
      <c r="D9" s="8">
        <v>52000</v>
      </c>
      <c r="E9" s="8">
        <v>53000</v>
      </c>
      <c r="F9" s="8">
        <v>54000</v>
      </c>
      <c r="G9" s="8">
        <v>55000</v>
      </c>
      <c r="H9" s="8">
        <v>55500</v>
      </c>
      <c r="I9" s="8">
        <v>56000</v>
      </c>
      <c r="J9" s="8">
        <v>57000</v>
      </c>
      <c r="K9" s="8">
        <v>58000</v>
      </c>
      <c r="L9" s="8">
        <v>59000</v>
      </c>
      <c r="M9" s="8">
        <v>60000</v>
      </c>
      <c r="O9" s="7" t="s">
        <v>84</v>
      </c>
      <c r="P9" s="7" t="s">
        <v>80</v>
      </c>
      <c r="Q9" s="7" cm="1">
        <f t="array" ref="Q9">_xlfn.XLOOKUP(O9,$A$5:$A$15,_xlfn.XLOOKUP(P9,$A$5:$M$5,$A$5:$M$15))</f>
        <v>47500</v>
      </c>
      <c r="R9">
        <f t="shared" si="0"/>
        <v>47500</v>
      </c>
    </row>
    <row r="10" spans="1:18" x14ac:dyDescent="0.3">
      <c r="A10" s="7" t="s">
        <v>87</v>
      </c>
      <c r="B10" s="8">
        <v>38000</v>
      </c>
      <c r="C10" s="8">
        <v>38500</v>
      </c>
      <c r="D10" s="8">
        <v>39000</v>
      </c>
      <c r="E10" s="8">
        <v>40000</v>
      </c>
      <c r="F10" s="8">
        <v>41000</v>
      </c>
      <c r="G10" s="8">
        <v>42000</v>
      </c>
      <c r="H10" s="8">
        <v>43000</v>
      </c>
      <c r="I10" s="8">
        <v>44000</v>
      </c>
      <c r="J10" s="8">
        <v>44500</v>
      </c>
      <c r="K10" s="8">
        <v>45000</v>
      </c>
      <c r="L10" s="8">
        <v>46000</v>
      </c>
      <c r="M10" s="8">
        <v>47000</v>
      </c>
      <c r="O10" s="7" t="s">
        <v>89</v>
      </c>
      <c r="P10" s="7" t="s">
        <v>71</v>
      </c>
      <c r="Q10" s="7" cm="1">
        <f t="array" ref="Q10">_xlfn.XLOOKUP(O10,$A$5:$A$15,_xlfn.XLOOKUP(P10,$A$5:$M$5,$A$5:$M$15))</f>
        <v>55000</v>
      </c>
      <c r="R10">
        <f t="shared" si="0"/>
        <v>55000</v>
      </c>
    </row>
    <row r="11" spans="1:18" x14ac:dyDescent="0.3">
      <c r="A11" s="7" t="s">
        <v>88</v>
      </c>
      <c r="B11" s="8">
        <v>46000</v>
      </c>
      <c r="C11" s="8">
        <v>47000</v>
      </c>
      <c r="D11" s="8">
        <v>48000</v>
      </c>
      <c r="E11" s="8">
        <v>49000</v>
      </c>
      <c r="F11" s="8">
        <v>49500</v>
      </c>
      <c r="G11" s="8">
        <v>50000</v>
      </c>
      <c r="H11" s="8">
        <v>51000</v>
      </c>
      <c r="I11" s="8">
        <v>51500</v>
      </c>
      <c r="J11" s="8">
        <v>52000</v>
      </c>
      <c r="K11" s="8">
        <v>53000</v>
      </c>
      <c r="L11" s="8">
        <v>54000</v>
      </c>
      <c r="M11" s="8">
        <v>55000</v>
      </c>
      <c r="O11" s="7" t="s">
        <v>92</v>
      </c>
      <c r="P11" s="7" t="s">
        <v>79</v>
      </c>
      <c r="Q11" s="7" cm="1">
        <f t="array" ref="Q11">_xlfn.XLOOKUP(O11,$A$5:$A$15,_xlfn.XLOOKUP(P11,$A$5:$M$5,$A$5:$M$15))</f>
        <v>50000</v>
      </c>
      <c r="R11">
        <f t="shared" si="0"/>
        <v>50000</v>
      </c>
    </row>
    <row r="12" spans="1:18" x14ac:dyDescent="0.3">
      <c r="A12" s="7" t="s">
        <v>89</v>
      </c>
      <c r="B12" s="8">
        <v>55000</v>
      </c>
      <c r="C12" s="8">
        <v>56000</v>
      </c>
      <c r="D12" s="8">
        <v>57000</v>
      </c>
      <c r="E12" s="8">
        <v>58000</v>
      </c>
      <c r="F12" s="8">
        <v>59000</v>
      </c>
      <c r="G12" s="8">
        <v>60000</v>
      </c>
      <c r="H12" s="8">
        <v>61000</v>
      </c>
      <c r="I12" s="8">
        <v>62000</v>
      </c>
      <c r="J12" s="8">
        <v>63000</v>
      </c>
      <c r="K12" s="8">
        <v>64000</v>
      </c>
      <c r="L12" s="8">
        <v>65000</v>
      </c>
      <c r="M12" s="8">
        <v>66000</v>
      </c>
    </row>
    <row r="13" spans="1:18" x14ac:dyDescent="0.3">
      <c r="A13" s="7" t="s">
        <v>90</v>
      </c>
      <c r="B13" s="8">
        <v>41000</v>
      </c>
      <c r="C13" s="8">
        <v>42000</v>
      </c>
      <c r="D13" s="8">
        <v>43000</v>
      </c>
      <c r="E13" s="8">
        <v>43500</v>
      </c>
      <c r="F13" s="8">
        <v>44000</v>
      </c>
      <c r="G13" s="8">
        <v>45000</v>
      </c>
      <c r="H13" s="8">
        <v>46000</v>
      </c>
      <c r="I13" s="8">
        <v>47000</v>
      </c>
      <c r="J13" s="8">
        <v>47500</v>
      </c>
      <c r="K13" s="8">
        <v>48000</v>
      </c>
      <c r="L13" s="8">
        <v>49000</v>
      </c>
      <c r="M13" s="8">
        <v>50000</v>
      </c>
    </row>
    <row r="14" spans="1:18" x14ac:dyDescent="0.3">
      <c r="A14" s="7" t="s">
        <v>91</v>
      </c>
      <c r="B14" s="8">
        <v>47000</v>
      </c>
      <c r="C14" s="8">
        <v>47500</v>
      </c>
      <c r="D14" s="8">
        <v>48000</v>
      </c>
      <c r="E14" s="8">
        <v>49000</v>
      </c>
      <c r="F14" s="8">
        <v>50000</v>
      </c>
      <c r="G14" s="8">
        <v>51000</v>
      </c>
      <c r="H14" s="8">
        <v>52000</v>
      </c>
      <c r="I14" s="8">
        <v>53000</v>
      </c>
      <c r="J14" s="8">
        <v>54000</v>
      </c>
      <c r="K14" s="8">
        <v>55000</v>
      </c>
      <c r="L14" s="8">
        <v>56000</v>
      </c>
      <c r="M14" s="8">
        <v>57000</v>
      </c>
    </row>
    <row r="15" spans="1:18" x14ac:dyDescent="0.3">
      <c r="A15" s="7" t="s">
        <v>92</v>
      </c>
      <c r="B15" s="8">
        <v>44000</v>
      </c>
      <c r="C15" s="8">
        <v>44500</v>
      </c>
      <c r="D15" s="8">
        <v>45000</v>
      </c>
      <c r="E15" s="8">
        <v>45500</v>
      </c>
      <c r="F15" s="8">
        <v>46000</v>
      </c>
      <c r="G15" s="8">
        <v>47000</v>
      </c>
      <c r="H15" s="8">
        <v>48000</v>
      </c>
      <c r="I15" s="8">
        <v>49000</v>
      </c>
      <c r="J15" s="8">
        <v>50000</v>
      </c>
      <c r="K15" s="8">
        <v>51000</v>
      </c>
      <c r="L15" s="8">
        <v>52000</v>
      </c>
      <c r="M15" s="8">
        <v>53000</v>
      </c>
    </row>
    <row r="16" spans="1:18" x14ac:dyDescent="0.3">
      <c r="A16" s="1"/>
      <c r="B16" s="3"/>
      <c r="C16" s="3"/>
      <c r="D16" s="3"/>
      <c r="E16" s="3"/>
      <c r="F16" s="1"/>
      <c r="G16" s="1"/>
      <c r="H16" s="4"/>
      <c r="I16" s="3"/>
      <c r="J16" s="3"/>
    </row>
    <row r="17" spans="1:10" x14ac:dyDescent="0.3">
      <c r="A17" s="1"/>
      <c r="B17" s="3"/>
      <c r="C17" s="3"/>
      <c r="D17" s="3"/>
      <c r="E17" s="3"/>
      <c r="F17" s="1"/>
      <c r="G17" s="1"/>
      <c r="H17" s="4"/>
      <c r="I17" s="3"/>
      <c r="J17" s="3"/>
    </row>
    <row r="18" spans="1:10" x14ac:dyDescent="0.3">
      <c r="A18" s="2"/>
      <c r="B18" s="2"/>
      <c r="C18" s="2"/>
      <c r="D18" s="3"/>
      <c r="E18" s="3"/>
      <c r="F18" s="1"/>
      <c r="G18" s="1"/>
      <c r="H18" s="4"/>
      <c r="I18" s="3"/>
      <c r="J18" s="3"/>
    </row>
    <row r="19" spans="1:10" x14ac:dyDescent="0.3">
      <c r="A19" s="3"/>
      <c r="B19" s="3"/>
      <c r="C19" s="3"/>
      <c r="D19" s="3"/>
      <c r="E19" s="3"/>
      <c r="F19" s="1"/>
      <c r="G19" s="1"/>
      <c r="H19" s="4"/>
      <c r="I19" s="3"/>
      <c r="J19" s="3"/>
    </row>
    <row r="20" spans="1:10" x14ac:dyDescent="0.3">
      <c r="A20" s="3"/>
      <c r="B20" s="3"/>
      <c r="C20" s="3"/>
      <c r="D20" s="3"/>
      <c r="E20" s="3"/>
      <c r="F20" s="1"/>
      <c r="G20" s="1"/>
      <c r="H20" s="4"/>
      <c r="I20" s="3"/>
      <c r="J20" s="3"/>
    </row>
    <row r="21" spans="1:10" x14ac:dyDescent="0.3">
      <c r="A21" s="3"/>
      <c r="B21" s="3"/>
      <c r="C21" s="3"/>
    </row>
    <row r="22" spans="1:10" x14ac:dyDescent="0.3">
      <c r="A22" s="3"/>
      <c r="B22" s="3"/>
      <c r="C22" s="3"/>
    </row>
    <row r="23" spans="1:10" x14ac:dyDescent="0.3">
      <c r="A23" s="3"/>
      <c r="B23" s="3"/>
      <c r="C23" s="3"/>
    </row>
    <row r="24" spans="1:10" x14ac:dyDescent="0.3">
      <c r="A24" s="3"/>
      <c r="B24" s="3"/>
      <c r="C24" s="3"/>
    </row>
  </sheetData>
  <mergeCells count="1">
    <mergeCell ref="A1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1737-D51F-4CC9-ABBE-5D06E3B59A3F}">
  <dimension ref="A1:P16"/>
  <sheetViews>
    <sheetView tabSelected="1" zoomScale="120" zoomScaleNormal="120" workbookViewId="0">
      <selection activeCell="O13" sqref="O13"/>
    </sheetView>
  </sheetViews>
  <sheetFormatPr defaultRowHeight="14.4" x14ac:dyDescent="0.3"/>
  <cols>
    <col min="1" max="1" width="7.5546875" bestFit="1" customWidth="1"/>
    <col min="2" max="2" width="14.6640625" bestFit="1" customWidth="1"/>
    <col min="3" max="3" width="11" bestFit="1" customWidth="1"/>
    <col min="4" max="4" width="8.109375" bestFit="1" customWidth="1"/>
    <col min="5" max="5" width="16.88671875" bestFit="1" customWidth="1"/>
    <col min="6" max="6" width="6.21875" bestFit="1" customWidth="1"/>
    <col min="7" max="7" width="6" bestFit="1" customWidth="1"/>
    <col min="8" max="8" width="10.88671875" bestFit="1" customWidth="1"/>
    <col min="9" max="9" width="6.21875" bestFit="1" customWidth="1"/>
    <col min="10" max="10" width="6.33203125" bestFit="1" customWidth="1"/>
    <col min="11" max="11" width="5.6640625" customWidth="1"/>
    <col min="12" max="12" width="21" customWidth="1"/>
    <col min="13" max="13" width="14.6640625" bestFit="1" customWidth="1"/>
    <col min="14" max="14" width="6.109375" bestFit="1" customWidth="1"/>
    <col min="15" max="15" width="14.6640625" bestFit="1" customWidth="1"/>
    <col min="16" max="16" width="13.5546875" customWidth="1"/>
  </cols>
  <sheetData>
    <row r="1" spans="1:16" x14ac:dyDescent="0.3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12" t="s">
        <v>6</v>
      </c>
      <c r="H1" s="2" t="s">
        <v>7</v>
      </c>
      <c r="I1" s="2" t="s">
        <v>8</v>
      </c>
      <c r="J1" s="2" t="s">
        <v>9</v>
      </c>
      <c r="L1" s="13" t="s">
        <v>0</v>
      </c>
      <c r="M1" s="13" t="s">
        <v>1</v>
      </c>
      <c r="N1" s="14"/>
      <c r="O1" s="13" t="s">
        <v>1</v>
      </c>
      <c r="P1" s="13" t="s">
        <v>5</v>
      </c>
    </row>
    <row r="2" spans="1:16" x14ac:dyDescent="0.3">
      <c r="A2" s="1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1">
        <v>35000</v>
      </c>
      <c r="G2" s="1">
        <v>3000</v>
      </c>
      <c r="H2" s="4">
        <v>44573</v>
      </c>
      <c r="I2" s="3" t="s">
        <v>15</v>
      </c>
      <c r="J2" s="3" t="s">
        <v>16</v>
      </c>
      <c r="L2" s="15" t="s">
        <v>45</v>
      </c>
      <c r="M2" s="14" t="str">
        <f>_xlfn.XLOOKUP(L2,A1:A16,B1:B16)</f>
        <v>Sneha Patel</v>
      </c>
      <c r="N2" s="14"/>
      <c r="O2" s="15" t="s">
        <v>60</v>
      </c>
      <c r="P2">
        <f>_xlfn.XLOOKUP(O2,B1:B16,F1:F16)</f>
        <v>49000</v>
      </c>
    </row>
    <row r="3" spans="1:16" x14ac:dyDescent="0.3">
      <c r="A3" s="1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1">
        <v>42000</v>
      </c>
      <c r="G3" s="1">
        <v>4000</v>
      </c>
      <c r="H3" s="4">
        <v>44242</v>
      </c>
      <c r="I3" s="3" t="s">
        <v>22</v>
      </c>
      <c r="J3" s="3" t="s">
        <v>16</v>
      </c>
    </row>
    <row r="4" spans="1:16" x14ac:dyDescent="0.3">
      <c r="A4" s="1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1">
        <v>58000</v>
      </c>
      <c r="G4" s="1">
        <v>7000</v>
      </c>
      <c r="H4" s="4">
        <v>43910</v>
      </c>
      <c r="I4" s="3" t="s">
        <v>15</v>
      </c>
      <c r="J4" s="3" t="s">
        <v>16</v>
      </c>
      <c r="L4" s="13" t="s">
        <v>1</v>
      </c>
      <c r="M4" s="13" t="s">
        <v>0</v>
      </c>
    </row>
    <row r="5" spans="1:16" x14ac:dyDescent="0.3">
      <c r="A5" s="1" t="s">
        <v>28</v>
      </c>
      <c r="B5" s="3" t="s">
        <v>29</v>
      </c>
      <c r="C5" s="3" t="s">
        <v>30</v>
      </c>
      <c r="D5" s="3" t="s">
        <v>31</v>
      </c>
      <c r="E5" s="3" t="s">
        <v>32</v>
      </c>
      <c r="F5" s="1">
        <v>47000</v>
      </c>
      <c r="G5" s="1">
        <v>5000</v>
      </c>
      <c r="H5" s="4">
        <v>45034</v>
      </c>
      <c r="I5" s="3" t="s">
        <v>22</v>
      </c>
      <c r="J5" s="3" t="s">
        <v>16</v>
      </c>
      <c r="L5" s="3" t="s">
        <v>24</v>
      </c>
      <c r="M5" t="str">
        <f>_xlfn.XLOOKUP(L5,B1:B16,A1:A16)</f>
        <v>EMP103</v>
      </c>
      <c r="O5" s="2" t="s">
        <v>1</v>
      </c>
      <c r="P5" s="2" t="s">
        <v>2</v>
      </c>
    </row>
    <row r="6" spans="1:16" x14ac:dyDescent="0.3">
      <c r="A6" s="1" t="s">
        <v>33</v>
      </c>
      <c r="B6" s="3" t="s">
        <v>34</v>
      </c>
      <c r="C6" s="3" t="s">
        <v>12</v>
      </c>
      <c r="D6" s="3" t="s">
        <v>35</v>
      </c>
      <c r="E6" s="3" t="s">
        <v>36</v>
      </c>
      <c r="F6" s="1">
        <v>39000</v>
      </c>
      <c r="G6" s="1">
        <v>3500</v>
      </c>
      <c r="H6" s="4">
        <v>44706</v>
      </c>
      <c r="I6" s="3" t="s">
        <v>37</v>
      </c>
      <c r="J6" s="3" t="s">
        <v>16</v>
      </c>
      <c r="O6" s="3" t="s">
        <v>51</v>
      </c>
      <c r="P6" t="str">
        <f>_xlfn.XLOOKUP(O6,B1:B16,C1:C16)</f>
        <v>IT</v>
      </c>
    </row>
    <row r="7" spans="1:16" x14ac:dyDescent="0.3">
      <c r="A7" s="1" t="s">
        <v>38</v>
      </c>
      <c r="B7" s="3" t="s">
        <v>39</v>
      </c>
      <c r="C7" s="3" t="s">
        <v>25</v>
      </c>
      <c r="D7" s="3" t="s">
        <v>13</v>
      </c>
      <c r="E7" s="3" t="s">
        <v>40</v>
      </c>
      <c r="F7" s="1">
        <v>68000</v>
      </c>
      <c r="G7" s="1">
        <v>9000</v>
      </c>
      <c r="H7" s="4">
        <v>43626</v>
      </c>
      <c r="I7" s="3" t="s">
        <v>15</v>
      </c>
      <c r="J7" s="3" t="s">
        <v>16</v>
      </c>
    </row>
    <row r="8" spans="1:16" x14ac:dyDescent="0.3">
      <c r="A8" s="1" t="s">
        <v>41</v>
      </c>
      <c r="B8" s="3" t="s">
        <v>42</v>
      </c>
      <c r="C8" s="3" t="s">
        <v>19</v>
      </c>
      <c r="D8" s="3" t="s">
        <v>43</v>
      </c>
      <c r="E8" s="3" t="s">
        <v>44</v>
      </c>
      <c r="F8" s="1">
        <v>62000</v>
      </c>
      <c r="G8" s="1">
        <v>8500</v>
      </c>
      <c r="H8" s="4">
        <v>43286</v>
      </c>
      <c r="I8" s="3" t="s">
        <v>15</v>
      </c>
      <c r="J8" s="3" t="s">
        <v>16</v>
      </c>
      <c r="L8" s="13" t="s">
        <v>0</v>
      </c>
      <c r="M8" s="12" t="s">
        <v>5</v>
      </c>
      <c r="N8" s="12" t="s">
        <v>6</v>
      </c>
    </row>
    <row r="9" spans="1:16" x14ac:dyDescent="0.3">
      <c r="A9" s="1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1">
        <v>45000</v>
      </c>
      <c r="G9" s="1">
        <v>4500</v>
      </c>
      <c r="H9" s="4">
        <v>44416</v>
      </c>
      <c r="I9" s="3" t="s">
        <v>22</v>
      </c>
      <c r="J9" s="3" t="s">
        <v>16</v>
      </c>
      <c r="L9" s="1" t="s">
        <v>62</v>
      </c>
      <c r="M9" cm="1">
        <f t="array" ref="M9:N9">_xlfn.XLOOKUP(L9,A1:A16,F1:G16)</f>
        <v>33000</v>
      </c>
      <c r="N9">
        <v>2500</v>
      </c>
    </row>
    <row r="10" spans="1:16" x14ac:dyDescent="0.3">
      <c r="A10" s="1" t="s">
        <v>50</v>
      </c>
      <c r="B10" s="3" t="s">
        <v>51</v>
      </c>
      <c r="C10" s="3" t="s">
        <v>25</v>
      </c>
      <c r="D10" s="3" t="s">
        <v>20</v>
      </c>
      <c r="E10" s="3" t="s">
        <v>52</v>
      </c>
      <c r="F10" s="1">
        <v>56000</v>
      </c>
      <c r="G10" s="1">
        <v>6000</v>
      </c>
      <c r="H10" s="4">
        <v>44091</v>
      </c>
      <c r="I10" s="3" t="s">
        <v>15</v>
      </c>
      <c r="J10" s="3" t="s">
        <v>16</v>
      </c>
    </row>
    <row r="11" spans="1:16" x14ac:dyDescent="0.3">
      <c r="A11" s="1" t="s">
        <v>53</v>
      </c>
      <c r="B11" s="3" t="s">
        <v>54</v>
      </c>
      <c r="C11" s="3" t="s">
        <v>30</v>
      </c>
      <c r="D11" s="3" t="s">
        <v>13</v>
      </c>
      <c r="E11" s="3" t="s">
        <v>55</v>
      </c>
      <c r="F11" s="1">
        <v>72000</v>
      </c>
      <c r="G11" s="1">
        <v>10000</v>
      </c>
      <c r="H11" s="4">
        <v>43019</v>
      </c>
      <c r="I11" s="3" t="s">
        <v>15</v>
      </c>
      <c r="J11" s="3" t="s">
        <v>16</v>
      </c>
    </row>
    <row r="12" spans="1:16" x14ac:dyDescent="0.3">
      <c r="A12" s="1" t="s">
        <v>56</v>
      </c>
      <c r="B12" s="3" t="s">
        <v>57</v>
      </c>
      <c r="C12" s="3" t="s">
        <v>12</v>
      </c>
      <c r="D12" s="3" t="s">
        <v>43</v>
      </c>
      <c r="E12" s="3" t="s">
        <v>58</v>
      </c>
      <c r="F12" s="1">
        <v>37000</v>
      </c>
      <c r="G12" s="1">
        <v>2800</v>
      </c>
      <c r="H12" s="4">
        <v>45249</v>
      </c>
      <c r="I12" s="3" t="s">
        <v>37</v>
      </c>
      <c r="J12" s="3" t="s">
        <v>16</v>
      </c>
      <c r="L12" s="13" t="s">
        <v>1</v>
      </c>
      <c r="M12" s="13" t="s">
        <v>0</v>
      </c>
    </row>
    <row r="13" spans="1:16" x14ac:dyDescent="0.3">
      <c r="A13" s="1" t="s">
        <v>59</v>
      </c>
      <c r="B13" s="3" t="s">
        <v>60</v>
      </c>
      <c r="C13" s="3" t="s">
        <v>25</v>
      </c>
      <c r="D13" s="3" t="s">
        <v>26</v>
      </c>
      <c r="E13" s="3" t="s">
        <v>61</v>
      </c>
      <c r="F13" s="1">
        <v>49000</v>
      </c>
      <c r="G13" s="1">
        <v>4200</v>
      </c>
      <c r="H13" s="4">
        <v>44919</v>
      </c>
      <c r="I13" s="3" t="s">
        <v>22</v>
      </c>
      <c r="J13" s="3" t="s">
        <v>16</v>
      </c>
      <c r="L13" s="3" t="s">
        <v>18</v>
      </c>
      <c r="M13" t="str">
        <f>_xlfn.XLOOKUP(L13,B1:B16,A1:A16,,-1)</f>
        <v>EMP102</v>
      </c>
    </row>
    <row r="14" spans="1:16" x14ac:dyDescent="0.3">
      <c r="A14" s="1" t="s">
        <v>62</v>
      </c>
      <c r="B14" s="3" t="s">
        <v>63</v>
      </c>
      <c r="C14" s="3" t="s">
        <v>64</v>
      </c>
      <c r="D14" s="3" t="s">
        <v>20</v>
      </c>
      <c r="E14" s="3" t="s">
        <v>65</v>
      </c>
      <c r="F14" s="1">
        <v>33000</v>
      </c>
      <c r="G14" s="1">
        <v>2500</v>
      </c>
      <c r="H14" s="4">
        <v>45300</v>
      </c>
      <c r="I14" s="3" t="s">
        <v>22</v>
      </c>
      <c r="J14" s="3" t="s">
        <v>16</v>
      </c>
    </row>
    <row r="15" spans="1:16" x14ac:dyDescent="0.3">
      <c r="A15" s="1" t="s">
        <v>66</v>
      </c>
      <c r="B15" s="3" t="s">
        <v>18</v>
      </c>
      <c r="C15" s="3" t="s">
        <v>25</v>
      </c>
      <c r="D15" s="3" t="s">
        <v>13</v>
      </c>
      <c r="E15" s="3" t="s">
        <v>67</v>
      </c>
      <c r="F15" s="1">
        <v>76000</v>
      </c>
      <c r="G15" s="1">
        <v>11000</v>
      </c>
      <c r="H15" s="4">
        <v>43134</v>
      </c>
      <c r="I15" s="3" t="s">
        <v>15</v>
      </c>
      <c r="J15" s="3" t="s">
        <v>16</v>
      </c>
      <c r="L15" s="13" t="s">
        <v>1</v>
      </c>
      <c r="M15" s="13" t="s">
        <v>0</v>
      </c>
    </row>
    <row r="16" spans="1:16" x14ac:dyDescent="0.3">
      <c r="A16" s="1" t="s">
        <v>68</v>
      </c>
      <c r="B16" s="3" t="s">
        <v>69</v>
      </c>
      <c r="C16" s="3" t="s">
        <v>47</v>
      </c>
      <c r="D16" s="3" t="s">
        <v>31</v>
      </c>
      <c r="E16" s="3" t="s">
        <v>70</v>
      </c>
      <c r="F16" s="1">
        <v>41000</v>
      </c>
      <c r="G16" s="1">
        <v>3800</v>
      </c>
      <c r="H16" s="4">
        <v>45001</v>
      </c>
      <c r="I16" s="3" t="s">
        <v>22</v>
      </c>
      <c r="J16" s="3" t="s">
        <v>16</v>
      </c>
      <c r="L16" t="s">
        <v>97</v>
      </c>
      <c r="M16">
        <f>_xlfn.XLOOKUP("*Sharma*",B1:B16,F1:F16,,2)</f>
        <v>35000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Abheenit Vishwakarma</dc:creator>
  <cp:lastModifiedBy>Abheenit Vishwakarma</cp:lastModifiedBy>
  <dcterms:created xsi:type="dcterms:W3CDTF">2026-07-22T09:19:32Z</dcterms:created>
  <dcterms:modified xsi:type="dcterms:W3CDTF">2026-07-27T10:53:59Z</dcterms:modified>
</cp:coreProperties>
</file>