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eenit Vishwakarma\Downloads\"/>
    </mc:Choice>
  </mc:AlternateContent>
  <xr:revisionPtr revIDLastSave="0" documentId="13_ncr:1_{15B2EE74-7789-47F6-8BCD-686CD61C110D}" xr6:coauthVersionLast="47" xr6:coauthVersionMax="47" xr10:uidLastSave="{00000000-0000-0000-0000-000000000000}"/>
  <bookViews>
    <workbookView xWindow="-108" yWindow="-108" windowWidth="23256" windowHeight="12456" firstSheet="4" activeTab="7" xr2:uid="{3BD4E89E-25C2-4499-9ACB-870845FB3A87}"/>
  </bookViews>
  <sheets>
    <sheet name="basic method " sheetId="1" r:id="rId1"/>
    <sheet name="Student data " sheetId="2" r:id="rId2"/>
    <sheet name="xlookup vs vlookup " sheetId="3" r:id="rId3"/>
    <sheet name=" XLOOKUP" sheetId="4" r:id="rId4"/>
    <sheet name="Sales Data" sheetId="5" r:id="rId5"/>
    <sheet name="Product Master" sheetId="6" r:id="rId6"/>
    <sheet name="Employee_Data" sheetId="7" r:id="rId7"/>
    <sheet name="Multiple Columns VLOOKUP" sheetId="8" r:id="rId8"/>
    <sheet name="Reverse VLOOKUP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 a="1"/>
  <c r="B9" i="8" s="1"/>
  <c r="B3" i="8" a="1"/>
  <c r="B3" i="8" s="1"/>
  <c r="B4" i="8" a="1"/>
  <c r="B4" i="8" s="1"/>
  <c r="B5" i="8" a="1"/>
  <c r="B5" i="8" s="1"/>
  <c r="B6" i="8" a="1"/>
  <c r="B6" i="8" s="1"/>
  <c r="B2" i="8" a="1"/>
  <c r="B2" i="8" s="1"/>
  <c r="L3" i="9"/>
  <c r="L4" i="9"/>
  <c r="L2" i="9"/>
  <c r="I3" i="9"/>
  <c r="I4" i="9"/>
  <c r="I5" i="9"/>
  <c r="I2" i="9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2" i="5"/>
  <c r="B10" i="2"/>
  <c r="J14" i="3"/>
  <c r="J4" i="3" a="1"/>
  <c r="J4" i="3" s="1"/>
  <c r="J5" i="3" a="1"/>
  <c r="J5" i="3" s="1"/>
  <c r="J6" i="3" a="1"/>
  <c r="J6" i="3" s="1"/>
  <c r="J7" i="3" a="1"/>
  <c r="J7" i="3" s="1"/>
  <c r="J8" i="3" a="1"/>
  <c r="J8" i="3" s="1"/>
  <c r="J3" i="3" a="1"/>
  <c r="J3" i="3" s="1"/>
  <c r="B9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<sst xmlns="http://schemas.openxmlformats.org/spreadsheetml/2006/main" count="353" uniqueCount="189">
  <si>
    <t>Department</t>
  </si>
  <si>
    <t>Salary</t>
  </si>
  <si>
    <t>Amit</t>
  </si>
  <si>
    <t>Sales</t>
  </si>
  <si>
    <t>Rahul</t>
  </si>
  <si>
    <t>HR</t>
  </si>
  <si>
    <t>Neha</t>
  </si>
  <si>
    <t>IT</t>
  </si>
  <si>
    <t>Emp ID</t>
  </si>
  <si>
    <t>ID</t>
  </si>
  <si>
    <t>Name</t>
  </si>
  <si>
    <t>Priya</t>
  </si>
  <si>
    <t>Finance</t>
  </si>
  <si>
    <t>Karan</t>
  </si>
  <si>
    <t>Marketing</t>
  </si>
  <si>
    <t>Student ID</t>
  </si>
  <si>
    <t>Student Name</t>
  </si>
  <si>
    <t>State</t>
  </si>
  <si>
    <t>Total Marks</t>
  </si>
  <si>
    <t>Uttar Pradesh</t>
  </si>
  <si>
    <t>Delhi</t>
  </si>
  <si>
    <t>Rajasthan</t>
  </si>
  <si>
    <t>Maharashtra</t>
  </si>
  <si>
    <t>Mohit</t>
  </si>
  <si>
    <t>Gujarat</t>
  </si>
  <si>
    <t>Search ID</t>
  </si>
  <si>
    <t>Employee ID</t>
  </si>
  <si>
    <t>Employee Name</t>
  </si>
  <si>
    <t>Designation</t>
  </si>
  <si>
    <t>Joining Date</t>
  </si>
  <si>
    <t>EMP001</t>
  </si>
  <si>
    <t>Rahul Sharma</t>
  </si>
  <si>
    <t>Sales Executive</t>
  </si>
  <si>
    <t>EMP002</t>
  </si>
  <si>
    <t>Priya Verma</t>
  </si>
  <si>
    <t>HR Executive</t>
  </si>
  <si>
    <t>EMP003</t>
  </si>
  <si>
    <t>Amit Kumar</t>
  </si>
  <si>
    <t>Software Engineer</t>
  </si>
  <si>
    <t>EMP004</t>
  </si>
  <si>
    <t>Neha Singh</t>
  </si>
  <si>
    <t>Accountant</t>
  </si>
  <si>
    <t>EMP005</t>
  </si>
  <si>
    <t>Rohan Gupta</t>
  </si>
  <si>
    <t>Marketing Executive</t>
  </si>
  <si>
    <t>EMP006</t>
  </si>
  <si>
    <t>Pooja Mishra</t>
  </si>
  <si>
    <t>Admin</t>
  </si>
  <si>
    <t>Office Admin</t>
  </si>
  <si>
    <t>Bihar</t>
  </si>
  <si>
    <t>EMP007</t>
  </si>
  <si>
    <t>Vikas Yadav</t>
  </si>
  <si>
    <t>Support</t>
  </si>
  <si>
    <t>Customer Support</t>
  </si>
  <si>
    <t>Haryana</t>
  </si>
  <si>
    <t>EMP008</t>
  </si>
  <si>
    <t>Anjali Patel</t>
  </si>
  <si>
    <t>Data Analyst</t>
  </si>
  <si>
    <t>Madhya Pradesh</t>
  </si>
  <si>
    <t>EMP009</t>
  </si>
  <si>
    <t>Mohit Jain</t>
  </si>
  <si>
    <t>Sales Manager</t>
  </si>
  <si>
    <t>Punjab</t>
  </si>
  <si>
    <t>EMP010</t>
  </si>
  <si>
    <t>Karan Mehta</t>
  </si>
  <si>
    <t>HR Manager</t>
  </si>
  <si>
    <t>EMP011</t>
  </si>
  <si>
    <t>Sneha Roy</t>
  </si>
  <si>
    <t>Senior Accountant</t>
  </si>
  <si>
    <t>West Bengal</t>
  </si>
  <si>
    <t>EMP012</t>
  </si>
  <si>
    <t>Deepak Singh</t>
  </si>
  <si>
    <t>System Admin</t>
  </si>
  <si>
    <t>EMP013</t>
  </si>
  <si>
    <t>Nisha Kapoor</t>
  </si>
  <si>
    <t>SEO Executive</t>
  </si>
  <si>
    <t>Chandigarh</t>
  </si>
  <si>
    <t>EMP014</t>
  </si>
  <si>
    <t>Arjun Patel</t>
  </si>
  <si>
    <t>Area Sales Manager</t>
  </si>
  <si>
    <t>EMP015</t>
  </si>
  <si>
    <t>Komal Sharma</t>
  </si>
  <si>
    <t>Receptionist</t>
  </si>
  <si>
    <t>EMP016</t>
  </si>
  <si>
    <t>Vivek Verma</t>
  </si>
  <si>
    <t>Full Stack Developer</t>
  </si>
  <si>
    <t>Karnataka</t>
  </si>
  <si>
    <t>EMP017</t>
  </si>
  <si>
    <t>Meena Gupta</t>
  </si>
  <si>
    <t>Recruiter</t>
  </si>
  <si>
    <t>EMP018</t>
  </si>
  <si>
    <t>Saurabh Das</t>
  </si>
  <si>
    <t>Finance Analyst</t>
  </si>
  <si>
    <t>Odisha</t>
  </si>
  <si>
    <t>EMP019</t>
  </si>
  <si>
    <t>Ritu Singh</t>
  </si>
  <si>
    <t>Content Executive</t>
  </si>
  <si>
    <t>EMP020</t>
  </si>
  <si>
    <t>Abhishek Kumar</t>
  </si>
  <si>
    <t>Power BI Developer</t>
  </si>
  <si>
    <t>Search By Employee ID</t>
  </si>
  <si>
    <t>5 Reasons Why XLOOKUP is Better Than VLOOKUP</t>
  </si>
  <si>
    <t>No Column Number</t>
  </si>
  <si>
    <t>Left Lookup</t>
  </si>
  <si>
    <t>Exact Match by Default</t>
  </si>
  <si>
    <t>Custom "Not Found" Message</t>
  </si>
  <si>
    <t>Easier Formula</t>
  </si>
  <si>
    <t>Search By Employee Name</t>
  </si>
  <si>
    <t>Invoice No</t>
  </si>
  <si>
    <t>Product ID</t>
  </si>
  <si>
    <t>Quantity</t>
  </si>
  <si>
    <t>INV001</t>
  </si>
  <si>
    <t>P101</t>
  </si>
  <si>
    <t>INV002</t>
  </si>
  <si>
    <t>P103</t>
  </si>
  <si>
    <t>INV003</t>
  </si>
  <si>
    <t>P105</t>
  </si>
  <si>
    <t>INV004</t>
  </si>
  <si>
    <t>P102</t>
  </si>
  <si>
    <t>INV005</t>
  </si>
  <si>
    <t>P104</t>
  </si>
  <si>
    <t>INV006</t>
  </si>
  <si>
    <t>P106</t>
  </si>
  <si>
    <t>INV007</t>
  </si>
  <si>
    <t>P108</t>
  </si>
  <si>
    <t>INV008</t>
  </si>
  <si>
    <t>P107</t>
  </si>
  <si>
    <t>INV009</t>
  </si>
  <si>
    <t>P110</t>
  </si>
  <si>
    <t>INV010</t>
  </si>
  <si>
    <t>P109</t>
  </si>
  <si>
    <t>INV011</t>
  </si>
  <si>
    <t>INV012</t>
  </si>
  <si>
    <t>INV013</t>
  </si>
  <si>
    <t>INV014</t>
  </si>
  <si>
    <t>INV015</t>
  </si>
  <si>
    <t>Product Name</t>
  </si>
  <si>
    <t>Category</t>
  </si>
  <si>
    <t>Price</t>
  </si>
  <si>
    <t>Keyboard</t>
  </si>
  <si>
    <t>Accessories</t>
  </si>
  <si>
    <t>Mouse</t>
  </si>
  <si>
    <t>Monitor</t>
  </si>
  <si>
    <t>Electronics</t>
  </si>
  <si>
    <t>Printer</t>
  </si>
  <si>
    <t>Speaker</t>
  </si>
  <si>
    <t>Webcam</t>
  </si>
  <si>
    <t>Pendrive 64GB</t>
  </si>
  <si>
    <t>Storage</t>
  </si>
  <si>
    <t>SSD 512GB</t>
  </si>
  <si>
    <t>UPS</t>
  </si>
  <si>
    <t>Power</t>
  </si>
  <si>
    <t>Router</t>
  </si>
  <si>
    <t>Networking</t>
  </si>
  <si>
    <t>City</t>
  </si>
  <si>
    <t>Basic Salary</t>
  </si>
  <si>
    <t>E101</t>
  </si>
  <si>
    <t>Amit Sharma</t>
  </si>
  <si>
    <t>Executive</t>
  </si>
  <si>
    <t>E102</t>
  </si>
  <si>
    <t>Neha Verma</t>
  </si>
  <si>
    <t>Accounts</t>
  </si>
  <si>
    <t>Lucknow</t>
  </si>
  <si>
    <t>E103</t>
  </si>
  <si>
    <t>Rahul Singh</t>
  </si>
  <si>
    <t>Kanpur</t>
  </si>
  <si>
    <t>E104</t>
  </si>
  <si>
    <t>Priya Gupta</t>
  </si>
  <si>
    <t>Developer</t>
  </si>
  <si>
    <t>Noida</t>
  </si>
  <si>
    <t>E105</t>
  </si>
  <si>
    <t>Mohit Kumar</t>
  </si>
  <si>
    <t>Officer</t>
  </si>
  <si>
    <t>Jaipur</t>
  </si>
  <si>
    <t>E106</t>
  </si>
  <si>
    <t>Anjali Mishra</t>
  </si>
  <si>
    <t>Bhopal</t>
  </si>
  <si>
    <t>E107</t>
  </si>
  <si>
    <t>Sandeep Yadav</t>
  </si>
  <si>
    <t>Senior Developer</t>
  </si>
  <si>
    <t>Pune</t>
  </si>
  <si>
    <t>E108</t>
  </si>
  <si>
    <t>Pooja Singh</t>
  </si>
  <si>
    <t>Manager</t>
  </si>
  <si>
    <t>E109</t>
  </si>
  <si>
    <t>Vivek Patel</t>
  </si>
  <si>
    <t>Indore</t>
  </si>
  <si>
    <t>E110</t>
  </si>
  <si>
    <t>Riya Saxena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</si>
</sst>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5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E778-6D96-4380-9A72-9EF00A33496F}">
  <dimension ref="A1:D9"/>
  <sheetViews>
    <sheetView zoomScale="180" zoomScaleNormal="180" workbookViewId="0">
      <selection activeCell="C14" sqref="C14"/>
    </sheetView>
  </sheetViews>
  <sheetFormatPr defaultRowHeight="14.4" x14ac:dyDescent="0.3"/>
  <cols>
    <col min="1" max="1" width="6.88671875" bestFit="1" customWidth="1"/>
    <col min="2" max="2" width="10.109375" bestFit="1" customWidth="1"/>
    <col min="3" max="3" width="11" bestFit="1" customWidth="1"/>
    <col min="4" max="4" width="6.21875" bestFit="1" customWidth="1"/>
  </cols>
  <sheetData>
    <row r="1" spans="1:4" x14ac:dyDescent="0.3">
      <c r="A1" s="1" t="s">
        <v>9</v>
      </c>
      <c r="B1" s="1" t="s">
        <v>10</v>
      </c>
      <c r="C1" s="1" t="s">
        <v>0</v>
      </c>
      <c r="D1" s="1" t="s">
        <v>1</v>
      </c>
    </row>
    <row r="2" spans="1:4" x14ac:dyDescent="0.3">
      <c r="A2" s="2">
        <v>101</v>
      </c>
      <c r="B2" s="2" t="s">
        <v>2</v>
      </c>
      <c r="C2" s="2" t="s">
        <v>3</v>
      </c>
      <c r="D2" s="2">
        <v>25000</v>
      </c>
    </row>
    <row r="3" spans="1:4" x14ac:dyDescent="0.3">
      <c r="A3" s="2">
        <v>102</v>
      </c>
      <c r="B3" s="2" t="s">
        <v>4</v>
      </c>
      <c r="C3" s="2" t="s">
        <v>5</v>
      </c>
      <c r="D3" s="2">
        <v>30000</v>
      </c>
    </row>
    <row r="4" spans="1:4" x14ac:dyDescent="0.3">
      <c r="A4" s="2">
        <v>103</v>
      </c>
      <c r="B4" s="2" t="s">
        <v>6</v>
      </c>
      <c r="C4" s="2" t="s">
        <v>7</v>
      </c>
      <c r="D4" s="2">
        <v>28000</v>
      </c>
    </row>
    <row r="5" spans="1:4" x14ac:dyDescent="0.3">
      <c r="A5" s="2">
        <v>104</v>
      </c>
      <c r="B5" s="2" t="s">
        <v>11</v>
      </c>
      <c r="C5" s="2" t="s">
        <v>12</v>
      </c>
      <c r="D5" s="2">
        <v>35000</v>
      </c>
    </row>
    <row r="6" spans="1:4" x14ac:dyDescent="0.3">
      <c r="A6" s="2">
        <v>105</v>
      </c>
      <c r="B6" s="2" t="s">
        <v>13</v>
      </c>
      <c r="C6" s="2" t="s">
        <v>14</v>
      </c>
      <c r="D6" s="2">
        <v>27000</v>
      </c>
    </row>
    <row r="8" spans="1:4" x14ac:dyDescent="0.3">
      <c r="A8" s="1" t="s">
        <v>8</v>
      </c>
      <c r="B8" s="1" t="s">
        <v>1</v>
      </c>
    </row>
    <row r="9" spans="1:4" x14ac:dyDescent="0.3">
      <c r="A9" s="2">
        <v>104</v>
      </c>
      <c r="B9">
        <f>VLOOKUP(A9,A1:D6,4,0)</f>
        <v>35000</v>
      </c>
    </row>
  </sheetData>
  <dataValidations count="1">
    <dataValidation type="list" allowBlank="1" showInputMessage="1" showErrorMessage="1" sqref="A9" xr:uid="{75FD326D-2603-461F-B446-1E3C84E6BBCD}">
      <formula1>$A$2:$A$6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FB37-AB83-4ADA-9C48-85645473563C}">
  <dimension ref="A1:D10"/>
  <sheetViews>
    <sheetView zoomScale="140" zoomScaleNormal="140" workbookViewId="0">
      <selection activeCell="D17" sqref="D17"/>
    </sheetView>
  </sheetViews>
  <sheetFormatPr defaultRowHeight="14.4" x14ac:dyDescent="0.3"/>
  <cols>
    <col min="1" max="1" width="9.6640625" bestFit="1" customWidth="1"/>
    <col min="2" max="2" width="12.88671875" bestFit="1" customWidth="1"/>
    <col min="3" max="3" width="12" bestFit="1" customWidth="1"/>
    <col min="4" max="4" width="10.44140625" bestFit="1" customWidth="1"/>
  </cols>
  <sheetData>
    <row r="1" spans="1:4" x14ac:dyDescent="0.3">
      <c r="A1" s="1" t="s">
        <v>15</v>
      </c>
      <c r="B1" s="1" t="s">
        <v>16</v>
      </c>
      <c r="C1" s="1" t="s">
        <v>17</v>
      </c>
      <c r="D1" s="1" t="s">
        <v>18</v>
      </c>
    </row>
    <row r="2" spans="1:4" x14ac:dyDescent="0.3">
      <c r="A2" s="2">
        <v>101</v>
      </c>
      <c r="B2" s="2" t="s">
        <v>2</v>
      </c>
      <c r="C2" s="2" t="s">
        <v>19</v>
      </c>
      <c r="D2" s="2">
        <v>450</v>
      </c>
    </row>
    <row r="3" spans="1:4" x14ac:dyDescent="0.3">
      <c r="A3" s="2">
        <v>102</v>
      </c>
      <c r="B3" s="2" t="s">
        <v>6</v>
      </c>
      <c r="C3" s="2" t="s">
        <v>20</v>
      </c>
      <c r="D3" s="2">
        <v>480</v>
      </c>
    </row>
    <row r="4" spans="1:4" x14ac:dyDescent="0.3">
      <c r="A4" s="2">
        <v>103</v>
      </c>
      <c r="B4" s="2" t="s">
        <v>4</v>
      </c>
      <c r="C4" s="2" t="s">
        <v>21</v>
      </c>
      <c r="D4" s="2">
        <v>420</v>
      </c>
    </row>
    <row r="5" spans="1:4" x14ac:dyDescent="0.3">
      <c r="A5" s="2">
        <v>104</v>
      </c>
      <c r="B5" s="2" t="s">
        <v>11</v>
      </c>
      <c r="C5" s="2" t="s">
        <v>22</v>
      </c>
      <c r="D5" s="2">
        <v>495</v>
      </c>
    </row>
    <row r="6" spans="1:4" x14ac:dyDescent="0.3">
      <c r="A6" s="2">
        <v>105</v>
      </c>
      <c r="B6" s="2" t="s">
        <v>23</v>
      </c>
      <c r="C6" s="2" t="s">
        <v>24</v>
      </c>
      <c r="D6" s="2">
        <v>460</v>
      </c>
    </row>
    <row r="9" spans="1:4" x14ac:dyDescent="0.3">
      <c r="A9" s="1" t="s">
        <v>25</v>
      </c>
      <c r="B9" s="1" t="s">
        <v>16</v>
      </c>
    </row>
    <row r="10" spans="1:4" x14ac:dyDescent="0.3">
      <c r="A10" s="2">
        <v>103</v>
      </c>
      <c r="B10" s="2" t="str">
        <f>VLOOKUP(A10,A1:D6,2,0)</f>
        <v>Rahul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1291-2174-4853-A8CB-726EC210BC7D}">
  <dimension ref="A1:J21"/>
  <sheetViews>
    <sheetView zoomScale="120" zoomScaleNormal="120" workbookViewId="0">
      <selection activeCell="I20" sqref="I20"/>
    </sheetView>
  </sheetViews>
  <sheetFormatPr defaultRowHeight="14.4" x14ac:dyDescent="0.3"/>
  <cols>
    <col min="1" max="1" width="11.33203125" bestFit="1" customWidth="1"/>
    <col min="2" max="2" width="14.6640625" bestFit="1" customWidth="1"/>
    <col min="3" max="3" width="11" bestFit="1" customWidth="1"/>
    <col min="4" max="4" width="17.33203125" bestFit="1" customWidth="1"/>
    <col min="5" max="5" width="14.33203125" bestFit="1" customWidth="1"/>
    <col min="6" max="6" width="6.21875" bestFit="1" customWidth="1"/>
    <col min="7" max="7" width="10.88671875" bestFit="1" customWidth="1"/>
    <col min="9" max="9" width="20" bestFit="1" customWidth="1"/>
    <col min="10" max="10" width="19.77734375" customWidth="1"/>
  </cols>
  <sheetData>
    <row r="1" spans="1:10" x14ac:dyDescent="0.3">
      <c r="A1" s="6" t="s">
        <v>26</v>
      </c>
      <c r="B1" s="6" t="s">
        <v>27</v>
      </c>
      <c r="C1" s="6" t="s">
        <v>0</v>
      </c>
      <c r="D1" s="6" t="s">
        <v>28</v>
      </c>
      <c r="E1" s="6" t="s">
        <v>17</v>
      </c>
      <c r="F1" s="7" t="s">
        <v>1</v>
      </c>
      <c r="G1" s="6" t="s">
        <v>29</v>
      </c>
      <c r="I1" s="16" t="s">
        <v>100</v>
      </c>
      <c r="J1" s="16"/>
    </row>
    <row r="2" spans="1:10" x14ac:dyDescent="0.3">
      <c r="A2" s="8" t="s">
        <v>30</v>
      </c>
      <c r="B2" s="8" t="s">
        <v>31</v>
      </c>
      <c r="C2" s="8" t="s">
        <v>3</v>
      </c>
      <c r="D2" s="8" t="s">
        <v>32</v>
      </c>
      <c r="E2" s="8" t="s">
        <v>20</v>
      </c>
      <c r="F2" s="9">
        <v>35000</v>
      </c>
      <c r="G2" s="11">
        <v>44576</v>
      </c>
      <c r="I2" s="4" t="s">
        <v>26</v>
      </c>
      <c r="J2" s="4" t="s">
        <v>59</v>
      </c>
    </row>
    <row r="3" spans="1:10" x14ac:dyDescent="0.3">
      <c r="A3" s="8" t="s">
        <v>33</v>
      </c>
      <c r="B3" s="8" t="s">
        <v>34</v>
      </c>
      <c r="C3" s="8" t="s">
        <v>5</v>
      </c>
      <c r="D3" s="8" t="s">
        <v>35</v>
      </c>
      <c r="E3" s="8" t="s">
        <v>19</v>
      </c>
      <c r="F3" s="9">
        <v>42000</v>
      </c>
      <c r="G3" s="11">
        <v>44247</v>
      </c>
      <c r="I3" s="4" t="s">
        <v>27</v>
      </c>
      <c r="J3" s="5" t="str" cm="1">
        <f t="array" ref="J3">_xlfn.XLOOKUP($J$2,$A:$A,INDEX($A:$G,0,MATCH(I3,$A$1:$G$1,0)))</f>
        <v>Mohit Jain</v>
      </c>
    </row>
    <row r="4" spans="1:10" x14ac:dyDescent="0.3">
      <c r="A4" s="8" t="s">
        <v>36</v>
      </c>
      <c r="B4" s="8" t="s">
        <v>37</v>
      </c>
      <c r="C4" s="8" t="s">
        <v>7</v>
      </c>
      <c r="D4" s="8" t="s">
        <v>38</v>
      </c>
      <c r="E4" s="8" t="s">
        <v>22</v>
      </c>
      <c r="F4" s="9">
        <v>58000</v>
      </c>
      <c r="G4" s="11">
        <v>43900</v>
      </c>
      <c r="I4" s="4" t="s">
        <v>0</v>
      </c>
      <c r="J4" s="5" t="str" cm="1">
        <f t="array" ref="J4">_xlfn.XLOOKUP($J$2,$A:$A,INDEX($A:$G,0,MATCH(I4,$A$1:$G$1,0)))</f>
        <v>Sales</v>
      </c>
    </row>
    <row r="5" spans="1:10" x14ac:dyDescent="0.3">
      <c r="A5" s="8" t="s">
        <v>39</v>
      </c>
      <c r="B5" s="8" t="s">
        <v>40</v>
      </c>
      <c r="C5" s="8" t="s">
        <v>12</v>
      </c>
      <c r="D5" s="8" t="s">
        <v>41</v>
      </c>
      <c r="E5" s="8" t="s">
        <v>21</v>
      </c>
      <c r="F5" s="9">
        <v>47000</v>
      </c>
      <c r="G5" s="11">
        <v>45021</v>
      </c>
      <c r="I5" s="4" t="s">
        <v>28</v>
      </c>
      <c r="J5" s="5" t="str" cm="1">
        <f t="array" ref="J5">_xlfn.XLOOKUP($J$2,$A:$A,INDEX($A:$G,0,MATCH(I5,$A$1:$G$1,0)))</f>
        <v>Sales Manager</v>
      </c>
    </row>
    <row r="6" spans="1:10" x14ac:dyDescent="0.3">
      <c r="A6" s="8" t="s">
        <v>42</v>
      </c>
      <c r="B6" s="8" t="s">
        <v>43</v>
      </c>
      <c r="C6" s="8" t="s">
        <v>14</v>
      </c>
      <c r="D6" s="8" t="s">
        <v>44</v>
      </c>
      <c r="E6" s="8" t="s">
        <v>24</v>
      </c>
      <c r="F6" s="9">
        <v>39000</v>
      </c>
      <c r="G6" s="11">
        <v>44699</v>
      </c>
      <c r="I6" s="4" t="s">
        <v>17</v>
      </c>
      <c r="J6" s="5" t="str" cm="1">
        <f t="array" ref="J6">_xlfn.XLOOKUP($J$2,$A:$A,INDEX($A:$G,0,MATCH(I6,$A$1:$G$1,0)))</f>
        <v>Punjab</v>
      </c>
    </row>
    <row r="7" spans="1:10" x14ac:dyDescent="0.3">
      <c r="A7" s="8" t="s">
        <v>45</v>
      </c>
      <c r="B7" s="8" t="s">
        <v>46</v>
      </c>
      <c r="C7" s="8" t="s">
        <v>47</v>
      </c>
      <c r="D7" s="8" t="s">
        <v>48</v>
      </c>
      <c r="E7" s="8" t="s">
        <v>49</v>
      </c>
      <c r="F7" s="9">
        <v>36000</v>
      </c>
      <c r="G7" s="11">
        <v>45455</v>
      </c>
      <c r="I7" s="4" t="s">
        <v>1</v>
      </c>
      <c r="J7" s="5" cm="1">
        <f t="array" ref="J7">_xlfn.XLOOKUP($J$2,$A:$A,INDEX($A:$G,0,MATCH(I7,$A$1:$G$1,0)))</f>
        <v>68000</v>
      </c>
    </row>
    <row r="8" spans="1:10" x14ac:dyDescent="0.3">
      <c r="A8" s="8" t="s">
        <v>50</v>
      </c>
      <c r="B8" s="8" t="s">
        <v>51</v>
      </c>
      <c r="C8" s="8" t="s">
        <v>52</v>
      </c>
      <c r="D8" s="8" t="s">
        <v>53</v>
      </c>
      <c r="E8" s="8" t="s">
        <v>54</v>
      </c>
      <c r="F8" s="9">
        <v>34000</v>
      </c>
      <c r="G8" s="11">
        <v>44385</v>
      </c>
      <c r="I8" s="4" t="s">
        <v>29</v>
      </c>
      <c r="J8" s="12" cm="1">
        <f t="array" ref="J8">_xlfn.XLOOKUP($J$2,$A:$A,INDEX($A:$G,0,MATCH(I8,$A$1:$G$1,0)))</f>
        <v>43725</v>
      </c>
    </row>
    <row r="9" spans="1:10" x14ac:dyDescent="0.3">
      <c r="A9" s="8" t="s">
        <v>55</v>
      </c>
      <c r="B9" s="8" t="s">
        <v>56</v>
      </c>
      <c r="C9" s="8" t="s">
        <v>7</v>
      </c>
      <c r="D9" s="8" t="s">
        <v>57</v>
      </c>
      <c r="E9" s="8" t="s">
        <v>58</v>
      </c>
      <c r="F9" s="9">
        <v>62000</v>
      </c>
      <c r="G9" s="11">
        <v>44068</v>
      </c>
    </row>
    <row r="10" spans="1:10" x14ac:dyDescent="0.3">
      <c r="A10" s="8" t="s">
        <v>59</v>
      </c>
      <c r="B10" s="8" t="s">
        <v>60</v>
      </c>
      <c r="C10" s="8" t="s">
        <v>3</v>
      </c>
      <c r="D10" s="8" t="s">
        <v>61</v>
      </c>
      <c r="E10" s="8" t="s">
        <v>62</v>
      </c>
      <c r="F10" s="9">
        <v>68000</v>
      </c>
      <c r="G10" s="11">
        <v>43725</v>
      </c>
    </row>
    <row r="11" spans="1:10" x14ac:dyDescent="0.3">
      <c r="A11" s="8" t="s">
        <v>63</v>
      </c>
      <c r="B11" s="8" t="s">
        <v>64</v>
      </c>
      <c r="C11" s="8" t="s">
        <v>5</v>
      </c>
      <c r="D11" s="8" t="s">
        <v>65</v>
      </c>
      <c r="E11" s="8" t="s">
        <v>20</v>
      </c>
      <c r="F11" s="9">
        <v>65000</v>
      </c>
      <c r="G11" s="11">
        <v>43403</v>
      </c>
      <c r="I11" s="17" t="s">
        <v>107</v>
      </c>
      <c r="J11" s="17"/>
    </row>
    <row r="12" spans="1:10" x14ac:dyDescent="0.3">
      <c r="A12" s="8" t="s">
        <v>66</v>
      </c>
      <c r="B12" s="8" t="s">
        <v>67</v>
      </c>
      <c r="C12" s="8" t="s">
        <v>12</v>
      </c>
      <c r="D12" s="8" t="s">
        <v>68</v>
      </c>
      <c r="E12" s="8" t="s">
        <v>69</v>
      </c>
      <c r="F12" s="9">
        <v>55000</v>
      </c>
      <c r="G12" s="11">
        <v>44140</v>
      </c>
    </row>
    <row r="13" spans="1:10" x14ac:dyDescent="0.3">
      <c r="A13" s="8" t="s">
        <v>70</v>
      </c>
      <c r="B13" s="8" t="s">
        <v>71</v>
      </c>
      <c r="C13" s="8" t="s">
        <v>7</v>
      </c>
      <c r="D13" s="8" t="s">
        <v>72</v>
      </c>
      <c r="E13" s="8" t="s">
        <v>19</v>
      </c>
      <c r="F13" s="9">
        <v>52000</v>
      </c>
      <c r="G13" s="11">
        <v>44542</v>
      </c>
      <c r="I13" s="4" t="s">
        <v>27</v>
      </c>
      <c r="J13" s="8" t="s">
        <v>34</v>
      </c>
    </row>
    <row r="14" spans="1:10" x14ac:dyDescent="0.3">
      <c r="A14" s="8" t="s">
        <v>73</v>
      </c>
      <c r="B14" s="8" t="s">
        <v>74</v>
      </c>
      <c r="C14" s="8" t="s">
        <v>14</v>
      </c>
      <c r="D14" s="8" t="s">
        <v>75</v>
      </c>
      <c r="E14" s="8" t="s">
        <v>76</v>
      </c>
      <c r="F14" s="9">
        <v>41000</v>
      </c>
      <c r="G14" s="11">
        <v>44941</v>
      </c>
      <c r="I14" s="4" t="s">
        <v>26</v>
      </c>
      <c r="J14" s="10" t="str">
        <f>_xlfn.XLOOKUP(J13,B:B,A:A)</f>
        <v>EMP002</v>
      </c>
    </row>
    <row r="15" spans="1:10" x14ac:dyDescent="0.3">
      <c r="A15" s="8" t="s">
        <v>77</v>
      </c>
      <c r="B15" s="8" t="s">
        <v>78</v>
      </c>
      <c r="C15" s="8" t="s">
        <v>3</v>
      </c>
      <c r="D15" s="8" t="s">
        <v>79</v>
      </c>
      <c r="E15" s="8" t="s">
        <v>24</v>
      </c>
      <c r="F15" s="9">
        <v>72000</v>
      </c>
      <c r="G15" s="11">
        <v>43524</v>
      </c>
    </row>
    <row r="16" spans="1:10" x14ac:dyDescent="0.3">
      <c r="A16" s="8" t="s">
        <v>80</v>
      </c>
      <c r="B16" s="8" t="s">
        <v>81</v>
      </c>
      <c r="C16" s="8" t="s">
        <v>47</v>
      </c>
      <c r="D16" s="8" t="s">
        <v>82</v>
      </c>
      <c r="E16" s="8" t="s">
        <v>20</v>
      </c>
      <c r="F16" s="9">
        <v>31000</v>
      </c>
      <c r="G16" s="11">
        <v>45361</v>
      </c>
    </row>
    <row r="17" spans="1:7" x14ac:dyDescent="0.3">
      <c r="A17" s="8" t="s">
        <v>83</v>
      </c>
      <c r="B17" s="8" t="s">
        <v>84</v>
      </c>
      <c r="C17" s="8" t="s">
        <v>7</v>
      </c>
      <c r="D17" s="8" t="s">
        <v>85</v>
      </c>
      <c r="E17" s="8" t="s">
        <v>86</v>
      </c>
      <c r="F17" s="9">
        <v>75000</v>
      </c>
      <c r="G17" s="11">
        <v>44667</v>
      </c>
    </row>
    <row r="18" spans="1:7" x14ac:dyDescent="0.3">
      <c r="A18" s="8" t="s">
        <v>87</v>
      </c>
      <c r="B18" s="8" t="s">
        <v>88</v>
      </c>
      <c r="C18" s="8" t="s">
        <v>5</v>
      </c>
      <c r="D18" s="8" t="s">
        <v>89</v>
      </c>
      <c r="E18" s="8" t="s">
        <v>21</v>
      </c>
      <c r="F18" s="9">
        <v>43000</v>
      </c>
      <c r="G18" s="11">
        <v>45066</v>
      </c>
    </row>
    <row r="19" spans="1:7" x14ac:dyDescent="0.3">
      <c r="A19" s="8" t="s">
        <v>90</v>
      </c>
      <c r="B19" s="8" t="s">
        <v>91</v>
      </c>
      <c r="C19" s="8" t="s">
        <v>12</v>
      </c>
      <c r="D19" s="8" t="s">
        <v>92</v>
      </c>
      <c r="E19" s="8" t="s">
        <v>93</v>
      </c>
      <c r="F19" s="9">
        <v>59000</v>
      </c>
      <c r="G19" s="11">
        <v>44361</v>
      </c>
    </row>
    <row r="20" spans="1:7" x14ac:dyDescent="0.3">
      <c r="A20" s="8" t="s">
        <v>94</v>
      </c>
      <c r="B20" s="8" t="s">
        <v>95</v>
      </c>
      <c r="C20" s="8" t="s">
        <v>14</v>
      </c>
      <c r="D20" s="8" t="s">
        <v>96</v>
      </c>
      <c r="E20" s="8" t="s">
        <v>19</v>
      </c>
      <c r="F20" s="9">
        <v>38000</v>
      </c>
      <c r="G20" s="11">
        <v>44761</v>
      </c>
    </row>
    <row r="21" spans="1:7" x14ac:dyDescent="0.3">
      <c r="A21" s="8" t="s">
        <v>97</v>
      </c>
      <c r="B21" s="8" t="s">
        <v>98</v>
      </c>
      <c r="C21" s="8" t="s">
        <v>7</v>
      </c>
      <c r="D21" s="8" t="s">
        <v>99</v>
      </c>
      <c r="E21" s="8" t="s">
        <v>49</v>
      </c>
      <c r="F21" s="9">
        <v>70000</v>
      </c>
      <c r="G21" s="11">
        <v>44044</v>
      </c>
    </row>
  </sheetData>
  <mergeCells count="2">
    <mergeCell ref="I1:J1"/>
    <mergeCell ref="I11:J11"/>
  </mergeCells>
  <dataValidations count="1">
    <dataValidation type="list" allowBlank="1" showInputMessage="1" showErrorMessage="1" sqref="J2" xr:uid="{93C70B8E-E252-4B31-8976-D021F490FC19}">
      <formula1>$A$2:$A$21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65C8-F6EF-4993-BE12-7F8CAF904490}">
  <dimension ref="A1:K10"/>
  <sheetViews>
    <sheetView zoomScale="150" zoomScaleNormal="150" workbookViewId="0">
      <selection sqref="A1:K3"/>
    </sheetView>
  </sheetViews>
  <sheetFormatPr defaultRowHeight="14.4" x14ac:dyDescent="0.3"/>
  <sheetData>
    <row r="1" spans="1:11" ht="14.4" customHeight="1" x14ac:dyDescent="0.3">
      <c r="A1" s="19" t="s">
        <v>101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4.4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4.4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6" spans="1:11" ht="15.6" x14ac:dyDescent="0.3">
      <c r="A6" s="3">
        <v>1</v>
      </c>
      <c r="B6" s="18" t="s">
        <v>102</v>
      </c>
      <c r="C6" s="18"/>
      <c r="D6" s="18"/>
      <c r="E6" s="18"/>
      <c r="F6" s="18"/>
    </row>
    <row r="7" spans="1:11" ht="15.6" x14ac:dyDescent="0.3">
      <c r="A7" s="3">
        <v>2</v>
      </c>
      <c r="B7" s="18" t="s">
        <v>103</v>
      </c>
      <c r="C7" s="18"/>
      <c r="D7" s="18"/>
      <c r="E7" s="18"/>
      <c r="F7" s="18"/>
    </row>
    <row r="8" spans="1:11" ht="15.6" x14ac:dyDescent="0.3">
      <c r="A8" s="3">
        <v>3</v>
      </c>
      <c r="B8" s="18" t="s">
        <v>104</v>
      </c>
      <c r="C8" s="18"/>
      <c r="D8" s="18"/>
      <c r="E8" s="18"/>
      <c r="F8" s="18"/>
    </row>
    <row r="9" spans="1:11" ht="15.6" x14ac:dyDescent="0.3">
      <c r="A9" s="3">
        <v>4</v>
      </c>
      <c r="B9" s="18" t="s">
        <v>105</v>
      </c>
      <c r="C9" s="18"/>
      <c r="D9" s="18"/>
      <c r="E9" s="18"/>
      <c r="F9" s="18"/>
    </row>
    <row r="10" spans="1:11" ht="15.6" x14ac:dyDescent="0.3">
      <c r="A10" s="3">
        <v>5</v>
      </c>
      <c r="B10" s="18" t="s">
        <v>106</v>
      </c>
      <c r="C10" s="18"/>
      <c r="D10" s="18"/>
      <c r="E10" s="18"/>
      <c r="F10" s="18"/>
    </row>
  </sheetData>
  <mergeCells count="6">
    <mergeCell ref="B10:F10"/>
    <mergeCell ref="A1:K3"/>
    <mergeCell ref="B6:F6"/>
    <mergeCell ref="B7:F7"/>
    <mergeCell ref="B8:F8"/>
    <mergeCell ref="B9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BB8E-E936-42D2-A47E-4E875A6D3217}">
  <dimension ref="A1:F16"/>
  <sheetViews>
    <sheetView zoomScale="140" zoomScaleNormal="140" workbookViewId="0">
      <selection activeCell="D2" sqref="D2"/>
    </sheetView>
  </sheetViews>
  <sheetFormatPr defaultRowHeight="14.4" x14ac:dyDescent="0.3"/>
  <cols>
    <col min="1" max="1" width="10" bestFit="1" customWidth="1"/>
    <col min="2" max="2" width="9.88671875" bestFit="1" customWidth="1"/>
    <col min="3" max="3" width="8.33203125" bestFit="1" customWidth="1"/>
    <col min="4" max="4" width="13.109375" bestFit="1" customWidth="1"/>
    <col min="5" max="5" width="8.5546875" bestFit="1" customWidth="1"/>
    <col min="6" max="6" width="5.33203125" bestFit="1" customWidth="1"/>
  </cols>
  <sheetData>
    <row r="1" spans="1:6" x14ac:dyDescent="0.3">
      <c r="A1" s="1" t="s">
        <v>108</v>
      </c>
      <c r="B1" s="1" t="s">
        <v>109</v>
      </c>
      <c r="C1" s="1" t="s">
        <v>110</v>
      </c>
      <c r="D1" s="1" t="s">
        <v>136</v>
      </c>
      <c r="E1" s="1" t="s">
        <v>137</v>
      </c>
      <c r="F1" s="1" t="s">
        <v>138</v>
      </c>
    </row>
    <row r="2" spans="1:6" x14ac:dyDescent="0.3">
      <c r="A2" s="2" t="s">
        <v>111</v>
      </c>
      <c r="B2" s="2" t="s">
        <v>112</v>
      </c>
      <c r="C2" s="2">
        <v>5</v>
      </c>
      <c r="D2" t="str">
        <f>VLOOKUP(B2,'Product Master'!$A:$D,2,0)</f>
        <v>Keyboard</v>
      </c>
    </row>
    <row r="3" spans="1:6" x14ac:dyDescent="0.3">
      <c r="A3" s="2" t="s">
        <v>113</v>
      </c>
      <c r="B3" s="2" t="s">
        <v>114</v>
      </c>
      <c r="C3" s="2">
        <v>3</v>
      </c>
      <c r="D3" t="str">
        <f>VLOOKUP(B3,'Product Master'!$A:$D,2,0)</f>
        <v>Monitor</v>
      </c>
    </row>
    <row r="4" spans="1:6" x14ac:dyDescent="0.3">
      <c r="A4" s="2" t="s">
        <v>115</v>
      </c>
      <c r="B4" s="2" t="s">
        <v>116</v>
      </c>
      <c r="C4" s="2">
        <v>8</v>
      </c>
      <c r="D4" t="str">
        <f>VLOOKUP(B4,'Product Master'!$A:$D,2,0)</f>
        <v>Speaker</v>
      </c>
    </row>
    <row r="5" spans="1:6" x14ac:dyDescent="0.3">
      <c r="A5" s="2" t="s">
        <v>117</v>
      </c>
      <c r="B5" s="2" t="s">
        <v>118</v>
      </c>
      <c r="C5" s="2">
        <v>6</v>
      </c>
      <c r="D5" t="str">
        <f>VLOOKUP(B5,'Product Master'!$A:$D,2,0)</f>
        <v>Mouse</v>
      </c>
    </row>
    <row r="6" spans="1:6" x14ac:dyDescent="0.3">
      <c r="A6" s="2" t="s">
        <v>119</v>
      </c>
      <c r="B6" s="2" t="s">
        <v>120</v>
      </c>
      <c r="C6" s="2">
        <v>4</v>
      </c>
      <c r="D6" t="str">
        <f>VLOOKUP(B6,'Product Master'!$A:$D,2,0)</f>
        <v>Printer</v>
      </c>
    </row>
    <row r="7" spans="1:6" x14ac:dyDescent="0.3">
      <c r="A7" s="2" t="s">
        <v>121</v>
      </c>
      <c r="B7" s="2" t="s">
        <v>122</v>
      </c>
      <c r="C7" s="2">
        <v>2</v>
      </c>
      <c r="D7" t="str">
        <f>VLOOKUP(B7,'Product Master'!$A:$D,2,0)</f>
        <v>Webcam</v>
      </c>
    </row>
    <row r="8" spans="1:6" x14ac:dyDescent="0.3">
      <c r="A8" s="2" t="s">
        <v>123</v>
      </c>
      <c r="B8" s="2" t="s">
        <v>124</v>
      </c>
      <c r="C8" s="2">
        <v>7</v>
      </c>
      <c r="D8" t="str">
        <f>VLOOKUP(B8,'Product Master'!$A:$D,2,0)</f>
        <v>SSD 512GB</v>
      </c>
    </row>
    <row r="9" spans="1:6" x14ac:dyDescent="0.3">
      <c r="A9" s="2" t="s">
        <v>125</v>
      </c>
      <c r="B9" s="2" t="s">
        <v>126</v>
      </c>
      <c r="C9" s="2">
        <v>9</v>
      </c>
      <c r="D9" t="str">
        <f>VLOOKUP(B9,'Product Master'!$A:$D,2,0)</f>
        <v>Pendrive 64GB</v>
      </c>
    </row>
    <row r="10" spans="1:6" x14ac:dyDescent="0.3">
      <c r="A10" s="2" t="s">
        <v>127</v>
      </c>
      <c r="B10" s="2" t="s">
        <v>128</v>
      </c>
      <c r="C10" s="2">
        <v>5</v>
      </c>
      <c r="D10" t="str">
        <f>VLOOKUP(B10,'Product Master'!$A:$D,2,0)</f>
        <v>Router</v>
      </c>
    </row>
    <row r="11" spans="1:6" x14ac:dyDescent="0.3">
      <c r="A11" s="2" t="s">
        <v>129</v>
      </c>
      <c r="B11" s="2" t="s">
        <v>130</v>
      </c>
      <c r="C11" s="2">
        <v>3</v>
      </c>
      <c r="D11" t="str">
        <f>VLOOKUP(B11,'Product Master'!$A:$D,2,0)</f>
        <v>UPS</v>
      </c>
    </row>
    <row r="12" spans="1:6" x14ac:dyDescent="0.3">
      <c r="A12" s="2" t="s">
        <v>131</v>
      </c>
      <c r="B12" s="2" t="s">
        <v>112</v>
      </c>
      <c r="C12" s="2">
        <v>10</v>
      </c>
      <c r="D12" t="str">
        <f>VLOOKUP(B12,'Product Master'!$A:$D,2,0)</f>
        <v>Keyboard</v>
      </c>
    </row>
    <row r="13" spans="1:6" x14ac:dyDescent="0.3">
      <c r="A13" s="2" t="s">
        <v>132</v>
      </c>
      <c r="B13" s="2" t="s">
        <v>118</v>
      </c>
      <c r="C13" s="2">
        <v>2</v>
      </c>
      <c r="D13" t="str">
        <f>VLOOKUP(B13,'Product Master'!$A:$D,2,0)</f>
        <v>Mouse</v>
      </c>
    </row>
    <row r="14" spans="1:6" x14ac:dyDescent="0.3">
      <c r="A14" s="2" t="s">
        <v>133</v>
      </c>
      <c r="B14" s="2" t="s">
        <v>114</v>
      </c>
      <c r="C14" s="2">
        <v>6</v>
      </c>
      <c r="D14" t="str">
        <f>VLOOKUP(B14,'Product Master'!$A:$D,2,0)</f>
        <v>Monitor</v>
      </c>
    </row>
    <row r="15" spans="1:6" x14ac:dyDescent="0.3">
      <c r="A15" s="2" t="s">
        <v>134</v>
      </c>
      <c r="B15" s="2" t="s">
        <v>120</v>
      </c>
      <c r="C15" s="2">
        <v>8</v>
      </c>
      <c r="D15" t="str">
        <f>VLOOKUP(B15,'Product Master'!$A:$D,2,0)</f>
        <v>Printer</v>
      </c>
    </row>
    <row r="16" spans="1:6" x14ac:dyDescent="0.3">
      <c r="A16" s="2" t="s">
        <v>135</v>
      </c>
      <c r="B16" s="2" t="s">
        <v>116</v>
      </c>
      <c r="C16" s="2">
        <v>1</v>
      </c>
      <c r="D16" t="str">
        <f>VLOOKUP(B16,'Product Master'!$A:$D,2,0)</f>
        <v>Speaker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86E0-D092-417B-AED4-56C56D167C9D}">
  <dimension ref="A1:D11"/>
  <sheetViews>
    <sheetView zoomScale="140" zoomScaleNormal="140" workbookViewId="0">
      <selection activeCell="G9" sqref="G9"/>
    </sheetView>
  </sheetViews>
  <sheetFormatPr defaultRowHeight="14.4" x14ac:dyDescent="0.3"/>
  <cols>
    <col min="1" max="1" width="9.6640625" bestFit="1" customWidth="1"/>
    <col min="2" max="2" width="12.88671875" bestFit="1" customWidth="1"/>
    <col min="3" max="3" width="10.88671875" bestFit="1" customWidth="1"/>
    <col min="4" max="4" width="6" bestFit="1" customWidth="1"/>
  </cols>
  <sheetData>
    <row r="1" spans="1:4" x14ac:dyDescent="0.3">
      <c r="A1" s="1" t="s">
        <v>109</v>
      </c>
      <c r="B1" s="1" t="s">
        <v>136</v>
      </c>
      <c r="C1" s="1" t="s">
        <v>137</v>
      </c>
      <c r="D1" s="1" t="s">
        <v>138</v>
      </c>
    </row>
    <row r="2" spans="1:4" x14ac:dyDescent="0.3">
      <c r="A2" s="2" t="s">
        <v>112</v>
      </c>
      <c r="B2" s="2" t="s">
        <v>139</v>
      </c>
      <c r="C2" s="2" t="s">
        <v>140</v>
      </c>
      <c r="D2" s="2">
        <v>850</v>
      </c>
    </row>
    <row r="3" spans="1:4" x14ac:dyDescent="0.3">
      <c r="A3" s="2" t="s">
        <v>118</v>
      </c>
      <c r="B3" s="2" t="s">
        <v>141</v>
      </c>
      <c r="C3" s="2" t="s">
        <v>140</v>
      </c>
      <c r="D3" s="2">
        <v>450</v>
      </c>
    </row>
    <row r="4" spans="1:4" x14ac:dyDescent="0.3">
      <c r="A4" s="2" t="s">
        <v>114</v>
      </c>
      <c r="B4" s="2" t="s">
        <v>142</v>
      </c>
      <c r="C4" s="2" t="s">
        <v>143</v>
      </c>
      <c r="D4" s="2">
        <v>9800</v>
      </c>
    </row>
    <row r="5" spans="1:4" x14ac:dyDescent="0.3">
      <c r="A5" s="2" t="s">
        <v>120</v>
      </c>
      <c r="B5" s="2" t="s">
        <v>144</v>
      </c>
      <c r="C5" s="2" t="s">
        <v>143</v>
      </c>
      <c r="D5" s="2">
        <v>12500</v>
      </c>
    </row>
    <row r="6" spans="1:4" x14ac:dyDescent="0.3">
      <c r="A6" s="2" t="s">
        <v>116</v>
      </c>
      <c r="B6" s="2" t="s">
        <v>145</v>
      </c>
      <c r="C6" s="2" t="s">
        <v>143</v>
      </c>
      <c r="D6" s="2">
        <v>3200</v>
      </c>
    </row>
    <row r="7" spans="1:4" x14ac:dyDescent="0.3">
      <c r="A7" s="2" t="s">
        <v>122</v>
      </c>
      <c r="B7" s="2" t="s">
        <v>146</v>
      </c>
      <c r="C7" s="2" t="s">
        <v>143</v>
      </c>
      <c r="D7" s="2">
        <v>2100</v>
      </c>
    </row>
    <row r="8" spans="1:4" x14ac:dyDescent="0.3">
      <c r="A8" s="2" t="s">
        <v>126</v>
      </c>
      <c r="B8" s="2" t="s">
        <v>147</v>
      </c>
      <c r="C8" s="2" t="s">
        <v>148</v>
      </c>
      <c r="D8" s="2">
        <v>650</v>
      </c>
    </row>
    <row r="9" spans="1:4" x14ac:dyDescent="0.3">
      <c r="A9" s="2" t="s">
        <v>124</v>
      </c>
      <c r="B9" s="2" t="s">
        <v>149</v>
      </c>
      <c r="C9" s="2" t="s">
        <v>148</v>
      </c>
      <c r="D9" s="2">
        <v>4200</v>
      </c>
    </row>
    <row r="10" spans="1:4" x14ac:dyDescent="0.3">
      <c r="A10" s="2" t="s">
        <v>130</v>
      </c>
      <c r="B10" s="2" t="s">
        <v>150</v>
      </c>
      <c r="C10" s="2" t="s">
        <v>151</v>
      </c>
      <c r="D10" s="2">
        <v>3500</v>
      </c>
    </row>
    <row r="11" spans="1:4" x14ac:dyDescent="0.3">
      <c r="A11" s="2" t="s">
        <v>128</v>
      </c>
      <c r="B11" s="2" t="s">
        <v>152</v>
      </c>
      <c r="C11" s="2" t="s">
        <v>153</v>
      </c>
      <c r="D11" s="2">
        <v>2800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9843-63D7-4F9E-8192-74FAC38CFEE3}">
  <dimension ref="A1:G11"/>
  <sheetViews>
    <sheetView zoomScale="160" zoomScaleNormal="160" workbookViewId="0">
      <selection activeCell="B2" sqref="B2"/>
    </sheetView>
  </sheetViews>
  <sheetFormatPr defaultRowHeight="14.4" x14ac:dyDescent="0.3"/>
  <cols>
    <col min="1" max="1" width="6.88671875" bestFit="1" customWidth="1"/>
    <col min="2" max="2" width="14.6640625" bestFit="1" customWidth="1"/>
    <col min="3" max="3" width="11" bestFit="1" customWidth="1"/>
    <col min="4" max="4" width="15.77734375" bestFit="1" customWidth="1"/>
    <col min="5" max="5" width="8.109375" bestFit="1" customWidth="1"/>
    <col min="6" max="6" width="11.109375" bestFit="1" customWidth="1"/>
    <col min="7" max="7" width="10.88671875" bestFit="1" customWidth="1"/>
  </cols>
  <sheetData>
    <row r="1" spans="1:7" x14ac:dyDescent="0.3">
      <c r="A1" s="1" t="s">
        <v>8</v>
      </c>
      <c r="B1" s="1" t="s">
        <v>27</v>
      </c>
      <c r="C1" s="1" t="s">
        <v>0</v>
      </c>
      <c r="D1" s="1" t="s">
        <v>28</v>
      </c>
      <c r="E1" s="1" t="s">
        <v>154</v>
      </c>
      <c r="F1" s="14" t="s">
        <v>155</v>
      </c>
      <c r="G1" s="1" t="s">
        <v>29</v>
      </c>
    </row>
    <row r="2" spans="1:7" x14ac:dyDescent="0.3">
      <c r="A2" s="2" t="s">
        <v>156</v>
      </c>
      <c r="B2" s="2" t="s">
        <v>157</v>
      </c>
      <c r="C2" s="2" t="s">
        <v>5</v>
      </c>
      <c r="D2" s="2" t="s">
        <v>158</v>
      </c>
      <c r="E2" s="2" t="s">
        <v>20</v>
      </c>
      <c r="F2" s="13">
        <v>28000</v>
      </c>
      <c r="G2" s="15">
        <v>45306</v>
      </c>
    </row>
    <row r="3" spans="1:7" x14ac:dyDescent="0.3">
      <c r="A3" s="2" t="s">
        <v>159</v>
      </c>
      <c r="B3" s="2" t="s">
        <v>160</v>
      </c>
      <c r="C3" s="2" t="s">
        <v>161</v>
      </c>
      <c r="D3" s="2" t="s">
        <v>41</v>
      </c>
      <c r="E3" s="2" t="s">
        <v>162</v>
      </c>
      <c r="F3" s="13">
        <v>35000</v>
      </c>
      <c r="G3" s="15">
        <v>44995</v>
      </c>
    </row>
    <row r="4" spans="1:7" x14ac:dyDescent="0.3">
      <c r="A4" s="2" t="s">
        <v>163</v>
      </c>
      <c r="B4" s="2" t="s">
        <v>164</v>
      </c>
      <c r="C4" s="2" t="s">
        <v>3</v>
      </c>
      <c r="D4" s="2" t="s">
        <v>32</v>
      </c>
      <c r="E4" s="2" t="s">
        <v>165</v>
      </c>
      <c r="F4" s="13">
        <v>30000</v>
      </c>
      <c r="G4" s="15">
        <v>44732</v>
      </c>
    </row>
    <row r="5" spans="1:7" x14ac:dyDescent="0.3">
      <c r="A5" s="2" t="s">
        <v>166</v>
      </c>
      <c r="B5" s="2" t="s">
        <v>167</v>
      </c>
      <c r="C5" s="2" t="s">
        <v>7</v>
      </c>
      <c r="D5" s="2" t="s">
        <v>168</v>
      </c>
      <c r="E5" s="2" t="s">
        <v>169</v>
      </c>
      <c r="F5" s="13">
        <v>55000</v>
      </c>
      <c r="G5" s="15">
        <v>44420</v>
      </c>
    </row>
    <row r="6" spans="1:7" x14ac:dyDescent="0.3">
      <c r="A6" s="2" t="s">
        <v>170</v>
      </c>
      <c r="B6" s="2" t="s">
        <v>171</v>
      </c>
      <c r="C6" s="2" t="s">
        <v>47</v>
      </c>
      <c r="D6" s="2" t="s">
        <v>172</v>
      </c>
      <c r="E6" s="2" t="s">
        <v>173</v>
      </c>
      <c r="F6" s="13">
        <v>32000</v>
      </c>
      <c r="G6" s="15">
        <v>45340</v>
      </c>
    </row>
    <row r="7" spans="1:7" x14ac:dyDescent="0.3">
      <c r="A7" s="2" t="s">
        <v>174</v>
      </c>
      <c r="B7" s="2" t="s">
        <v>175</v>
      </c>
      <c r="C7" s="2" t="s">
        <v>14</v>
      </c>
      <c r="D7" s="2" t="s">
        <v>158</v>
      </c>
      <c r="E7" s="2" t="s">
        <v>176</v>
      </c>
      <c r="F7" s="13">
        <v>34000</v>
      </c>
      <c r="G7" s="15">
        <v>45051</v>
      </c>
    </row>
    <row r="8" spans="1:7" x14ac:dyDescent="0.3">
      <c r="A8" s="2" t="s">
        <v>177</v>
      </c>
      <c r="B8" s="2" t="s">
        <v>178</v>
      </c>
      <c r="C8" s="2" t="s">
        <v>7</v>
      </c>
      <c r="D8" s="2" t="s">
        <v>179</v>
      </c>
      <c r="E8" s="2" t="s">
        <v>180</v>
      </c>
      <c r="F8" s="13">
        <v>65000</v>
      </c>
      <c r="G8" s="15">
        <v>43935</v>
      </c>
    </row>
    <row r="9" spans="1:7" x14ac:dyDescent="0.3">
      <c r="A9" s="2" t="s">
        <v>181</v>
      </c>
      <c r="B9" s="2" t="s">
        <v>182</v>
      </c>
      <c r="C9" s="2" t="s">
        <v>5</v>
      </c>
      <c r="D9" s="2" t="s">
        <v>183</v>
      </c>
      <c r="E9" s="2" t="s">
        <v>20</v>
      </c>
      <c r="F9" s="13">
        <v>60000</v>
      </c>
      <c r="G9" s="15">
        <v>43671</v>
      </c>
    </row>
    <row r="10" spans="1:7" x14ac:dyDescent="0.3">
      <c r="A10" s="2" t="s">
        <v>184</v>
      </c>
      <c r="B10" s="2" t="s">
        <v>185</v>
      </c>
      <c r="C10" s="2" t="s">
        <v>3</v>
      </c>
      <c r="D10" s="2" t="s">
        <v>183</v>
      </c>
      <c r="E10" s="2" t="s">
        <v>186</v>
      </c>
      <c r="F10" s="13">
        <v>58000</v>
      </c>
      <c r="G10" s="15">
        <v>44447</v>
      </c>
    </row>
    <row r="11" spans="1:7" x14ac:dyDescent="0.3">
      <c r="A11" s="2" t="s">
        <v>187</v>
      </c>
      <c r="B11" s="2" t="s">
        <v>188</v>
      </c>
      <c r="C11" s="2" t="s">
        <v>161</v>
      </c>
      <c r="D11" s="2" t="s">
        <v>68</v>
      </c>
      <c r="E11" s="2" t="s">
        <v>162</v>
      </c>
      <c r="F11" s="13">
        <v>48000</v>
      </c>
      <c r="G11" s="15">
        <v>44887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A73D-4911-4A2D-B398-B0C89CB359FE}">
  <dimension ref="A1:G14"/>
  <sheetViews>
    <sheetView tabSelected="1" zoomScale="190" zoomScaleNormal="190" workbookViewId="0">
      <selection activeCell="E9" sqref="E9"/>
    </sheetView>
  </sheetViews>
  <sheetFormatPr defaultRowHeight="14.4" x14ac:dyDescent="0.3"/>
  <cols>
    <col min="1" max="1" width="14.77734375" bestFit="1" customWidth="1"/>
    <col min="2" max="2" width="14.6640625" bestFit="1" customWidth="1"/>
    <col min="3" max="3" width="11" bestFit="1" customWidth="1"/>
    <col min="4" max="4" width="10.77734375" bestFit="1" customWidth="1"/>
    <col min="5" max="5" width="7.109375" customWidth="1"/>
    <col min="6" max="6" width="11.109375" bestFit="1" customWidth="1"/>
    <col min="7" max="7" width="10.88671875" bestFit="1" customWidth="1"/>
  </cols>
  <sheetData>
    <row r="1" spans="1:7" x14ac:dyDescent="0.3">
      <c r="A1" s="1" t="s">
        <v>8</v>
      </c>
      <c r="B1" s="1" t="s">
        <v>27</v>
      </c>
      <c r="C1" s="1" t="s">
        <v>0</v>
      </c>
      <c r="D1" s="1" t="s">
        <v>28</v>
      </c>
      <c r="E1" s="1" t="s">
        <v>154</v>
      </c>
      <c r="F1" s="14" t="s">
        <v>155</v>
      </c>
      <c r="G1" s="1" t="s">
        <v>29</v>
      </c>
    </row>
    <row r="2" spans="1:7" x14ac:dyDescent="0.3">
      <c r="A2" s="2" t="s">
        <v>156</v>
      </c>
      <c r="B2" s="2" t="str" cm="1">
        <f t="array" ref="B2:G2">VLOOKUP(A2,Employee_Data!A1:G11,{2,3,4,5,6,7},0)</f>
        <v>Amit Sharma</v>
      </c>
      <c r="C2" s="2" t="str">
        <v>HR</v>
      </c>
      <c r="D2" s="2" t="str">
        <v>Executive</v>
      </c>
      <c r="E2" s="2" t="str">
        <v>Delhi</v>
      </c>
      <c r="F2" s="13">
        <v>28000</v>
      </c>
      <c r="G2" s="2">
        <v>45306</v>
      </c>
    </row>
    <row r="3" spans="1:7" x14ac:dyDescent="0.3">
      <c r="A3" s="2" t="s">
        <v>163</v>
      </c>
      <c r="B3" s="2" t="str" cm="1">
        <f t="array" ref="B3:G3">VLOOKUP(A3,Employee_Data!A2:G12,{2,3,4,5,6,7},0)</f>
        <v>Rahul Singh</v>
      </c>
      <c r="C3" s="2" t="str">
        <v>Sales</v>
      </c>
      <c r="D3" s="2" t="str">
        <v>Sales Executive</v>
      </c>
      <c r="E3" s="2" t="str">
        <v>Kanpur</v>
      </c>
      <c r="F3" s="13">
        <v>30000</v>
      </c>
      <c r="G3" s="2">
        <v>44732</v>
      </c>
    </row>
    <row r="4" spans="1:7" x14ac:dyDescent="0.3">
      <c r="A4" s="2" t="s">
        <v>170</v>
      </c>
      <c r="B4" s="2" t="str" cm="1">
        <f t="array" ref="B4:G4">VLOOKUP(A4,Employee_Data!A3:G13,{2,3,4,5,6,7},0)</f>
        <v>Mohit Kumar</v>
      </c>
      <c r="C4" s="2" t="str">
        <v>Admin</v>
      </c>
      <c r="D4" s="2" t="str">
        <v>Officer</v>
      </c>
      <c r="E4" s="2" t="str">
        <v>Jaipur</v>
      </c>
      <c r="F4" s="13">
        <v>32000</v>
      </c>
      <c r="G4" s="2">
        <v>45340</v>
      </c>
    </row>
    <row r="5" spans="1:7" x14ac:dyDescent="0.3">
      <c r="A5" s="2" t="s">
        <v>177</v>
      </c>
      <c r="B5" s="2" t="str" cm="1">
        <f t="array" ref="B5:G5">VLOOKUP(A5,Employee_Data!A4:G14,{2,3,4,5,6,7},0)</f>
        <v>Sandeep Yadav</v>
      </c>
      <c r="C5" s="2" t="str">
        <v>IT</v>
      </c>
      <c r="D5" s="2" t="str">
        <v>Senior Developer</v>
      </c>
      <c r="E5" s="2" t="str">
        <v>Pune</v>
      </c>
      <c r="F5" s="13">
        <v>65000</v>
      </c>
      <c r="G5" s="2">
        <v>43935</v>
      </c>
    </row>
    <row r="6" spans="1:7" x14ac:dyDescent="0.3">
      <c r="A6" s="2" t="s">
        <v>187</v>
      </c>
      <c r="B6" s="2" t="str" cm="1">
        <f t="array" ref="B6:G6">VLOOKUP(A6,Employee_Data!A5:G15,{2,3,4,5,6,7},0)</f>
        <v>Riya Saxena</v>
      </c>
      <c r="C6" s="2" t="str">
        <v>Accounts</v>
      </c>
      <c r="D6" s="2" t="str">
        <v>Senior Accountant</v>
      </c>
      <c r="E6" s="2" t="str">
        <v>Lucknow</v>
      </c>
      <c r="F6" s="13">
        <v>48000</v>
      </c>
      <c r="G6" s="2">
        <v>44887</v>
      </c>
    </row>
    <row r="8" spans="1:7" x14ac:dyDescent="0.3">
      <c r="A8" s="20" t="s">
        <v>8</v>
      </c>
      <c r="B8" s="2" t="s">
        <v>163</v>
      </c>
    </row>
    <row r="9" spans="1:7" x14ac:dyDescent="0.3">
      <c r="A9" s="20" t="s">
        <v>27</v>
      </c>
      <c r="B9" t="str" cm="1">
        <f t="array" ref="B9:B14">TRANSPOSE(VLOOKUP(B8,Employee_Data!A1:G11,{2,3,4,5,6,7},0))</f>
        <v>Rahul Singh</v>
      </c>
    </row>
    <row r="10" spans="1:7" x14ac:dyDescent="0.3">
      <c r="A10" s="20" t="s">
        <v>0</v>
      </c>
      <c r="B10" t="str">
        <v>Sales</v>
      </c>
    </row>
    <row r="11" spans="1:7" x14ac:dyDescent="0.3">
      <c r="A11" s="20" t="s">
        <v>28</v>
      </c>
      <c r="B11" t="str">
        <v>Sales Executive</v>
      </c>
    </row>
    <row r="12" spans="1:7" x14ac:dyDescent="0.3">
      <c r="A12" s="20" t="s">
        <v>154</v>
      </c>
      <c r="B12" t="str">
        <v>Kanpur</v>
      </c>
    </row>
    <row r="13" spans="1:7" x14ac:dyDescent="0.3">
      <c r="A13" s="20" t="s">
        <v>155</v>
      </c>
      <c r="B13">
        <v>30000</v>
      </c>
    </row>
    <row r="14" spans="1:7" x14ac:dyDescent="0.3">
      <c r="A14" s="20" t="s">
        <v>29</v>
      </c>
      <c r="B14">
        <v>44732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6090-045A-465E-8B7F-C49DDC6EB117}">
  <dimension ref="A1:L9"/>
  <sheetViews>
    <sheetView zoomScale="140" zoomScaleNormal="140" workbookViewId="0">
      <selection activeCell="K9" sqref="K9"/>
    </sheetView>
  </sheetViews>
  <sheetFormatPr defaultRowHeight="14.4" x14ac:dyDescent="0.3"/>
  <cols>
    <col min="1" max="1" width="6.88671875" bestFit="1" customWidth="1"/>
    <col min="2" max="2" width="14.88671875" bestFit="1" customWidth="1"/>
    <col min="3" max="3" width="11.109375" bestFit="1" customWidth="1"/>
    <col min="4" max="4" width="8.21875" bestFit="1" customWidth="1"/>
    <col min="5" max="5" width="6.33203125" bestFit="1" customWidth="1"/>
    <col min="7" max="7" width="7.21875" customWidth="1"/>
    <col min="8" max="8" width="14.88671875" bestFit="1" customWidth="1"/>
    <col min="9" max="9" width="8.88671875" customWidth="1"/>
    <col min="12" max="12" width="14.88671875" bestFit="1" customWidth="1"/>
  </cols>
  <sheetData>
    <row r="1" spans="1:12" x14ac:dyDescent="0.3">
      <c r="A1" s="6" t="s">
        <v>8</v>
      </c>
      <c r="B1" s="6" t="s">
        <v>27</v>
      </c>
      <c r="C1" s="6" t="s">
        <v>0</v>
      </c>
      <c r="D1" s="6" t="s">
        <v>154</v>
      </c>
      <c r="E1" s="7" t="s">
        <v>1</v>
      </c>
      <c r="H1" s="6" t="s">
        <v>27</v>
      </c>
      <c r="I1" s="6" t="s">
        <v>8</v>
      </c>
      <c r="K1" s="6" t="s">
        <v>8</v>
      </c>
      <c r="L1" s="6" t="s">
        <v>27</v>
      </c>
    </row>
    <row r="2" spans="1:12" x14ac:dyDescent="0.3">
      <c r="A2" s="8" t="s">
        <v>156</v>
      </c>
      <c r="B2" s="8" t="s">
        <v>157</v>
      </c>
      <c r="C2" s="8" t="s">
        <v>5</v>
      </c>
      <c r="D2" s="8" t="s">
        <v>20</v>
      </c>
      <c r="E2" s="9">
        <v>28000</v>
      </c>
      <c r="H2" s="8" t="s">
        <v>157</v>
      </c>
      <c r="I2" s="8" t="str">
        <f>VLOOKUP(H2,CHOOSE({1,2},B1:B9,A1:A9),2,0)</f>
        <v>E101</v>
      </c>
      <c r="K2" s="8" t="s">
        <v>156</v>
      </c>
      <c r="L2" t="str">
        <f>VLOOKUP(K2,A1:E9,2,0)</f>
        <v>Amit Sharma</v>
      </c>
    </row>
    <row r="3" spans="1:12" x14ac:dyDescent="0.3">
      <c r="A3" s="8" t="s">
        <v>159</v>
      </c>
      <c r="B3" s="8" t="s">
        <v>160</v>
      </c>
      <c r="C3" s="8" t="s">
        <v>161</v>
      </c>
      <c r="D3" s="8" t="s">
        <v>162</v>
      </c>
      <c r="E3" s="9">
        <v>35000</v>
      </c>
      <c r="H3" s="8" t="s">
        <v>167</v>
      </c>
      <c r="I3" s="8" t="str">
        <f>VLOOKUP(H3,CHOOSE({1,2},B2:B10,A2:A10),2,0)</f>
        <v>E104</v>
      </c>
      <c r="K3" s="8" t="s">
        <v>159</v>
      </c>
      <c r="L3" t="str">
        <f t="shared" ref="L3:L4" si="0">VLOOKUP(K3,A2:E10,2,0)</f>
        <v>Neha Verma</v>
      </c>
    </row>
    <row r="4" spans="1:12" x14ac:dyDescent="0.3">
      <c r="A4" s="8" t="s">
        <v>163</v>
      </c>
      <c r="B4" s="8" t="s">
        <v>164</v>
      </c>
      <c r="C4" s="8" t="s">
        <v>3</v>
      </c>
      <c r="D4" s="8" t="s">
        <v>165</v>
      </c>
      <c r="E4" s="9">
        <v>30000</v>
      </c>
      <c r="H4" s="8" t="s">
        <v>178</v>
      </c>
      <c r="I4" s="8" t="str">
        <f>VLOOKUP(H4,CHOOSE({1,2},B3:B11,A3:A11),2,0)</f>
        <v>E107</v>
      </c>
      <c r="K4" s="8" t="s">
        <v>163</v>
      </c>
      <c r="L4" t="str">
        <f t="shared" si="0"/>
        <v>Rahul Singh</v>
      </c>
    </row>
    <row r="5" spans="1:12" x14ac:dyDescent="0.3">
      <c r="A5" s="8" t="s">
        <v>166</v>
      </c>
      <c r="B5" s="8" t="s">
        <v>167</v>
      </c>
      <c r="C5" s="8" t="s">
        <v>7</v>
      </c>
      <c r="D5" s="8" t="s">
        <v>169</v>
      </c>
      <c r="E5" s="9">
        <v>55000</v>
      </c>
      <c r="H5" s="8" t="s">
        <v>182</v>
      </c>
      <c r="I5" s="8" t="str">
        <f>VLOOKUP(H5,CHOOSE({1,2},B4:B12,A4:A12),2,0)</f>
        <v>E108</v>
      </c>
    </row>
    <row r="6" spans="1:12" x14ac:dyDescent="0.3">
      <c r="A6" s="8" t="s">
        <v>170</v>
      </c>
      <c r="B6" s="8" t="s">
        <v>171</v>
      </c>
      <c r="C6" s="8" t="s">
        <v>47</v>
      </c>
      <c r="D6" s="8" t="s">
        <v>173</v>
      </c>
      <c r="E6" s="9">
        <v>32000</v>
      </c>
    </row>
    <row r="7" spans="1:12" x14ac:dyDescent="0.3">
      <c r="A7" s="8" t="s">
        <v>174</v>
      </c>
      <c r="B7" s="8" t="s">
        <v>175</v>
      </c>
      <c r="C7" s="8" t="s">
        <v>14</v>
      </c>
      <c r="D7" s="8" t="s">
        <v>176</v>
      </c>
      <c r="E7" s="9">
        <v>34000</v>
      </c>
    </row>
    <row r="8" spans="1:12" x14ac:dyDescent="0.3">
      <c r="A8" s="8" t="s">
        <v>177</v>
      </c>
      <c r="B8" s="8" t="s">
        <v>178</v>
      </c>
      <c r="C8" s="8" t="s">
        <v>7</v>
      </c>
      <c r="D8" s="8" t="s">
        <v>180</v>
      </c>
      <c r="E8" s="9">
        <v>65000</v>
      </c>
    </row>
    <row r="9" spans="1:12" x14ac:dyDescent="0.3">
      <c r="A9" s="8" t="s">
        <v>181</v>
      </c>
      <c r="B9" s="8" t="s">
        <v>182</v>
      </c>
      <c r="C9" s="8" t="s">
        <v>5</v>
      </c>
      <c r="D9" s="8" t="s">
        <v>20</v>
      </c>
      <c r="E9" s="9">
        <v>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basic method </vt:lpstr>
      <vt:lpstr>Student data </vt:lpstr>
      <vt:lpstr>xlookup vs vlookup </vt:lpstr>
      <vt:lpstr> XLOOKUP</vt:lpstr>
      <vt:lpstr>Sales Data</vt:lpstr>
      <vt:lpstr>Product Master</vt:lpstr>
      <vt:lpstr>Employee_Data</vt:lpstr>
      <vt:lpstr>Multiple Columns VLOOKUP</vt:lpstr>
      <vt:lpstr>Reverse VLOOKUP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Abheenit Vishwakarma</dc:creator>
  <cp:lastModifiedBy>Abheenit Vishwakarma</cp:lastModifiedBy>
  <dcterms:created xsi:type="dcterms:W3CDTF">2026-07-09T05:43:21Z</dcterms:created>
  <dcterms:modified xsi:type="dcterms:W3CDTF">2026-07-17T16:06:05Z</dcterms:modified>
</cp:coreProperties>
</file>